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<sst xmlns="http://schemas.openxmlformats.org/spreadsheetml/2006/main" count="99" uniqueCount="20">
  <si>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</si>
  <si>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</si>
  <si>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</si>
  <si>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</si>
  <si>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</si>
  <si>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</si>
  <si>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</si>
  <si>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</si>
  <si>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</si>
  <si>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</si>
  <si>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</si>
  <si>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</si>
  <si>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</si>
  <si>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</si>
  <si>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</si>
  <si>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</si>
  <si>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</si>
  <si>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</si>
  <si>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</si>
  <si>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26.04.2020 по 28.04.2020г.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</si>
</sst>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P8" sqref="P8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7109375" style="1" customWidth="1"/>
    <col min="6" max="6" width="11.7109375" style="1" customWidth="1"/>
    <col min="7" max="7" width="11.2812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43947</v>
      </c>
      <c r="G2" s="4">
        <v>43949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4</v>
      </c>
      <c r="E3" s="7">
        <v>2020</v>
      </c>
      <c r="F3" s="8">
        <v>30784</v>
      </c>
      <c r="G3" s="8">
        <v>30804.3</v>
      </c>
      <c r="H3" s="12">
        <f>(G3-F3)*0.0008598</f>
        <v>0.017453939999999373</v>
      </c>
      <c r="I3" s="30">
        <f>$J$82*(K3/$J$85)</f>
        <v>0.0046316789918845434</v>
      </c>
      <c r="J3" s="32">
        <f aca="true" t="shared" si="0" ref="J3:J66">H3+I3</f>
        <v>0.022085618991883917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4</v>
      </c>
      <c r="E4" s="7">
        <v>2020</v>
      </c>
      <c r="F4" s="8">
        <v>29300.3</v>
      </c>
      <c r="G4" s="8">
        <v>29300.3</v>
      </c>
      <c r="H4" s="12">
        <f>(G4-F4)*0.0008598</f>
        <v>0</v>
      </c>
      <c r="I4" s="30">
        <f aca="true" t="shared" si="1" ref="I4:I67">$J$82*(K4/$J$85)</f>
        <v>0.00491962728899906</v>
      </c>
      <c r="J4" s="32">
        <f t="shared" si="0"/>
        <v>0.00491962728899906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4</v>
      </c>
      <c r="E5" s="7">
        <v>2020</v>
      </c>
      <c r="F5" s="8">
        <v>42894.4</v>
      </c>
      <c r="G5" s="8">
        <v>42894.4</v>
      </c>
      <c r="H5" s="12">
        <f>(G5-F5)*0.0008598</f>
        <v>0</v>
      </c>
      <c r="I5" s="30">
        <f t="shared" si="1"/>
        <v>0.0046316789918845434</v>
      </c>
      <c r="J5" s="32">
        <f t="shared" si="0"/>
        <v>0.0046316789918845434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4</v>
      </c>
      <c r="E6" s="7">
        <v>2020</v>
      </c>
      <c r="F6" s="8">
        <v>2</v>
      </c>
      <c r="G6" s="8">
        <v>2</v>
      </c>
      <c r="H6" s="12">
        <f>G6-F6</f>
        <v>0</v>
      </c>
      <c r="I6" s="30">
        <f t="shared" si="1"/>
        <v>0.008718094187105433</v>
      </c>
      <c r="J6" s="32">
        <f t="shared" si="0"/>
        <v>0.008718094187105433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4</v>
      </c>
      <c r="E7" s="7">
        <v>2020</v>
      </c>
      <c r="F7" s="8">
        <v>13897.9</v>
      </c>
      <c r="G7" s="8">
        <v>13897.9</v>
      </c>
      <c r="H7" s="12">
        <f>(G7-F7)*0.0008598</f>
        <v>0</v>
      </c>
      <c r="I7" s="30">
        <f t="shared" si="1"/>
        <v>0.004833855455816013</v>
      </c>
      <c r="J7" s="32">
        <f t="shared" si="0"/>
        <v>0.004833855455816013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4</v>
      </c>
      <c r="E8" s="7">
        <v>2020</v>
      </c>
      <c r="F8" s="8">
        <v>0.2</v>
      </c>
      <c r="G8" s="8">
        <v>0.2</v>
      </c>
      <c r="H8" s="12">
        <f>G8-F8</f>
        <v>0</v>
      </c>
      <c r="I8" s="30">
        <f t="shared" si="1"/>
        <v>0.008987662805680722</v>
      </c>
      <c r="J8" s="32">
        <f t="shared" si="0"/>
        <v>0.008987662805680722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4</v>
      </c>
      <c r="E9" s="7">
        <v>2020</v>
      </c>
      <c r="F9" s="8">
        <v>7096</v>
      </c>
      <c r="G9" s="8">
        <v>7096</v>
      </c>
      <c r="H9" s="12">
        <f>(G9-F9)*0.0008598</f>
        <v>0</v>
      </c>
      <c r="I9" s="30">
        <f t="shared" si="1"/>
        <v>0.004858361693868311</v>
      </c>
      <c r="J9" s="32">
        <f t="shared" si="0"/>
        <v>0.004858361693868311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4</v>
      </c>
      <c r="E10" s="7">
        <v>2020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0.008975409686654574</v>
      </c>
      <c r="J10" s="32">
        <f t="shared" si="0"/>
        <v>0.008975409686654574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4</v>
      </c>
      <c r="E11" s="7">
        <v>2020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0.004797096098737563</v>
      </c>
      <c r="J11" s="32">
        <f t="shared" si="0"/>
        <v>0.004797096098737563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4</v>
      </c>
      <c r="E12" s="7">
        <v>2020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0.008963156567628425</v>
      </c>
      <c r="J12" s="32">
        <f t="shared" si="0"/>
        <v>0.008963156567628425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4</v>
      </c>
      <c r="E13" s="7">
        <v>2020</v>
      </c>
      <c r="F13" s="8">
        <v>38894.2</v>
      </c>
      <c r="G13" s="8">
        <v>38894.2</v>
      </c>
      <c r="H13" s="12">
        <f>(G13-F13)*0.0008598</f>
        <v>0</v>
      </c>
      <c r="I13" s="30">
        <f t="shared" si="1"/>
        <v>0.0048399820153290874</v>
      </c>
      <c r="J13" s="32">
        <f t="shared" si="0"/>
        <v>0.0048399820153290874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4</v>
      </c>
      <c r="E14" s="7">
        <v>2020</v>
      </c>
      <c r="F14" s="8">
        <v>2.3</v>
      </c>
      <c r="G14" s="8">
        <v>2.3</v>
      </c>
      <c r="H14" s="12">
        <f>G14-F14</f>
        <v>0</v>
      </c>
      <c r="I14" s="30">
        <f t="shared" si="1"/>
        <v>0.00890801753201075</v>
      </c>
      <c r="J14" s="32">
        <f t="shared" si="0"/>
        <v>0.00890801753201075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4</v>
      </c>
      <c r="E15" s="7">
        <v>2020</v>
      </c>
      <c r="F15" s="8">
        <v>47170.5</v>
      </c>
      <c r="G15" s="8">
        <v>47176.5</v>
      </c>
      <c r="H15" s="12">
        <f>(G15-F15)*0.0008598</f>
        <v>0.0051588</v>
      </c>
      <c r="I15" s="30">
        <f t="shared" si="1"/>
        <v>0.004827728896302938</v>
      </c>
      <c r="J15" s="32">
        <f t="shared" si="0"/>
        <v>0.009986528896302938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4</v>
      </c>
      <c r="E16" s="7">
        <v>2020</v>
      </c>
      <c r="F16" s="8">
        <v>0</v>
      </c>
      <c r="G16" s="8">
        <v>0</v>
      </c>
      <c r="H16" s="12">
        <f>G16-F16</f>
        <v>0</v>
      </c>
      <c r="I16" s="30">
        <f t="shared" si="1"/>
        <v>0.008914144091523826</v>
      </c>
      <c r="J16" s="32">
        <f t="shared" si="0"/>
        <v>0.008914144091523826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4</v>
      </c>
      <c r="E17" s="7">
        <v>2020</v>
      </c>
      <c r="F17" s="8">
        <v>30011</v>
      </c>
      <c r="G17" s="8">
        <v>30028.9</v>
      </c>
      <c r="H17" s="12">
        <f>(G17-F17)*0.0008598</f>
        <v>0.015390420000001251</v>
      </c>
      <c r="I17" s="30">
        <f t="shared" si="1"/>
        <v>0.0036575560293056523</v>
      </c>
      <c r="J17" s="32">
        <f t="shared" si="0"/>
        <v>0.019047976029306902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4</v>
      </c>
      <c r="E18" s="7">
        <v>2020</v>
      </c>
      <c r="F18" s="10">
        <v>18152.5</v>
      </c>
      <c r="G18" s="10">
        <v>18161.9</v>
      </c>
      <c r="H18" s="12">
        <f>(G18-F18)*0.0008598</f>
        <v>0.00808212000000125</v>
      </c>
      <c r="I18" s="30">
        <f t="shared" si="1"/>
        <v>0.0036085435532010536</v>
      </c>
      <c r="J18" s="32">
        <f t="shared" si="0"/>
        <v>0.011690663553202304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4</v>
      </c>
      <c r="E19" s="7">
        <v>2020</v>
      </c>
      <c r="F19" s="8">
        <v>4.3</v>
      </c>
      <c r="G19" s="8">
        <v>4.3</v>
      </c>
      <c r="H19" s="12">
        <f>G19-F19</f>
        <v>0</v>
      </c>
      <c r="I19" s="30">
        <f t="shared" si="1"/>
        <v>0.0025118894003606654</v>
      </c>
      <c r="J19" s="32">
        <f t="shared" si="0"/>
        <v>0.0025118894003606654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4</v>
      </c>
      <c r="E20" s="7">
        <v>2020</v>
      </c>
      <c r="F20" s="8">
        <v>17553.9</v>
      </c>
      <c r="G20" s="8">
        <v>17553.9</v>
      </c>
      <c r="H20" s="12">
        <f>(G20-F20)*0.0008598</f>
        <v>0</v>
      </c>
      <c r="I20" s="30">
        <f t="shared" si="1"/>
        <v>0.0034921389224526326</v>
      </c>
      <c r="J20" s="32">
        <f t="shared" si="0"/>
        <v>0.0034921389224526326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4</v>
      </c>
      <c r="E21" s="7">
        <v>2020</v>
      </c>
      <c r="F21" s="8">
        <v>3.9</v>
      </c>
      <c r="G21" s="8">
        <v>4</v>
      </c>
      <c r="H21" s="12">
        <f>G21-F21</f>
        <v>0.10000000000000009</v>
      </c>
      <c r="I21" s="30">
        <f t="shared" si="1"/>
        <v>0.0022423207817853746</v>
      </c>
      <c r="J21" s="32">
        <f t="shared" si="0"/>
        <v>0.10224232078178547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4</v>
      </c>
      <c r="E22" s="7">
        <v>2020</v>
      </c>
      <c r="F22" s="8">
        <v>42550.2</v>
      </c>
      <c r="G22" s="8">
        <v>42564.9</v>
      </c>
      <c r="H22" s="12">
        <f>(G22-F22)*0.0008598</f>
        <v>0.012639060000003753</v>
      </c>
      <c r="I22" s="30">
        <f t="shared" si="1"/>
        <v>0.0035840373151487547</v>
      </c>
      <c r="J22" s="32">
        <f t="shared" si="0"/>
        <v>0.016223097315152507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4</v>
      </c>
      <c r="E23" s="7">
        <v>2020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0.0024996362813345155</v>
      </c>
      <c r="J23" s="32">
        <f t="shared" si="0"/>
        <v>0.0024996362813345155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4</v>
      </c>
      <c r="E24" s="7">
        <v>2020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0.0035227717200180067</v>
      </c>
      <c r="J24" s="32">
        <f t="shared" si="0"/>
        <v>0.0035227717200180067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4</v>
      </c>
      <c r="E25" s="7">
        <v>2020</v>
      </c>
      <c r="F25" s="10">
        <v>0</v>
      </c>
      <c r="G25" s="10">
        <v>0</v>
      </c>
      <c r="H25" s="12">
        <v>0.549</v>
      </c>
      <c r="I25" s="30">
        <f t="shared" si="1"/>
        <v>0.0022423207817853746</v>
      </c>
      <c r="J25" s="32">
        <f t="shared" si="0"/>
        <v>0.5512423207817854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4</v>
      </c>
      <c r="E26" s="7">
        <v>2020</v>
      </c>
      <c r="F26" s="8">
        <v>9555.2</v>
      </c>
      <c r="G26" s="8">
        <v>9555.2</v>
      </c>
      <c r="H26" s="12">
        <f>(G26-F26)*0.0008598</f>
        <v>0</v>
      </c>
      <c r="I26" s="30">
        <f t="shared" si="1"/>
        <v>0.0037004419458971758</v>
      </c>
      <c r="J26" s="32">
        <f t="shared" si="0"/>
        <v>0.0037004419458971758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4</v>
      </c>
      <c r="E27" s="7">
        <v>2020</v>
      </c>
      <c r="F27" s="8">
        <v>18750</v>
      </c>
      <c r="G27" s="8">
        <v>18750</v>
      </c>
      <c r="H27" s="12">
        <f>(G27-F27)*0.0008598</f>
        <v>0</v>
      </c>
      <c r="I27" s="30">
        <f t="shared" si="1"/>
        <v>0.002597661233543713</v>
      </c>
      <c r="J27" s="32">
        <f t="shared" si="0"/>
        <v>0.002597661233543713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4</v>
      </c>
      <c r="E28" s="7">
        <v>2020</v>
      </c>
      <c r="F28" s="8">
        <v>6929.2</v>
      </c>
      <c r="G28" s="8">
        <v>6929.2</v>
      </c>
      <c r="H28" s="12">
        <f>(G28-F28)*0.0008598</f>
        <v>0</v>
      </c>
      <c r="I28" s="30">
        <f t="shared" si="1"/>
        <v>0.0035656576366095306</v>
      </c>
      <c r="J28" s="32">
        <f t="shared" si="0"/>
        <v>0.0035656576366095306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4</v>
      </c>
      <c r="E29" s="7">
        <v>2020</v>
      </c>
      <c r="F29" s="8">
        <v>11072.3</v>
      </c>
      <c r="G29" s="8">
        <v>11082.9</v>
      </c>
      <c r="H29" s="12">
        <f>(G29-F29)*0.0008598</f>
        <v>0.009113880000000312</v>
      </c>
      <c r="I29" s="30">
        <f t="shared" si="1"/>
        <v>0.0023280926149684216</v>
      </c>
      <c r="J29" s="32">
        <f t="shared" si="0"/>
        <v>0.011441972614968734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4</v>
      </c>
      <c r="E30" s="7">
        <v>2020</v>
      </c>
      <c r="F30" s="8">
        <v>36412.5</v>
      </c>
      <c r="G30" s="8">
        <v>36436.6</v>
      </c>
      <c r="H30" s="12">
        <f>(G30-F30)*0.0008598</f>
        <v>0.02072117999999875</v>
      </c>
      <c r="I30" s="30">
        <f t="shared" si="1"/>
        <v>0.0036881888268710263</v>
      </c>
      <c r="J30" s="32">
        <f t="shared" si="0"/>
        <v>0.024409368826869775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4</v>
      </c>
      <c r="E31" s="7">
        <v>2020</v>
      </c>
      <c r="F31" s="8">
        <v>4.9</v>
      </c>
      <c r="G31" s="8">
        <v>4.9</v>
      </c>
      <c r="H31" s="12">
        <f>G31-F31</f>
        <v>0</v>
      </c>
      <c r="I31" s="30">
        <f t="shared" si="1"/>
        <v>0.0026099143525698627</v>
      </c>
      <c r="J31" s="32">
        <f t="shared" si="0"/>
        <v>0.0026099143525698627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4</v>
      </c>
      <c r="E32" s="7">
        <v>2020</v>
      </c>
      <c r="F32" s="8">
        <v>20315.1</v>
      </c>
      <c r="G32" s="8">
        <v>20319.4</v>
      </c>
      <c r="H32" s="12">
        <f>(G32-F32)*0.0008598</f>
        <v>0.003697140000002502</v>
      </c>
      <c r="I32" s="30">
        <f t="shared" si="1"/>
        <v>0.0035656576366095306</v>
      </c>
      <c r="J32" s="32">
        <f t="shared" si="0"/>
        <v>0.007262797636612033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4</v>
      </c>
      <c r="E33" s="7">
        <v>2020</v>
      </c>
      <c r="F33" s="8">
        <v>10610.1</v>
      </c>
      <c r="G33" s="8">
        <v>10610.1</v>
      </c>
      <c r="H33" s="12">
        <f>(G33-F33)*0.0008598</f>
        <v>0</v>
      </c>
      <c r="I33" s="30">
        <f t="shared" si="1"/>
        <v>0.0023403457339945715</v>
      </c>
      <c r="J33" s="32">
        <f t="shared" si="0"/>
        <v>0.0023403457339945715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4</v>
      </c>
      <c r="E34" s="7">
        <v>2020</v>
      </c>
      <c r="F34" s="8">
        <v>13421.8</v>
      </c>
      <c r="G34" s="8">
        <v>13421.8</v>
      </c>
      <c r="H34" s="12">
        <f>(G34-F34)*0.0008598</f>
        <v>0</v>
      </c>
      <c r="I34" s="30">
        <f t="shared" si="1"/>
        <v>0.0036698091483318013</v>
      </c>
      <c r="J34" s="32">
        <f t="shared" si="0"/>
        <v>0.0036698091483318013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4</v>
      </c>
      <c r="E35" s="7">
        <v>2020</v>
      </c>
      <c r="F35" s="8">
        <v>0</v>
      </c>
      <c r="G35" s="8">
        <v>0</v>
      </c>
      <c r="H35" s="12">
        <f>G35-F35</f>
        <v>0</v>
      </c>
      <c r="I35" s="30">
        <f t="shared" si="1"/>
        <v>0.0025915346740306377</v>
      </c>
      <c r="J35" s="32">
        <f t="shared" si="0"/>
        <v>0.0025915346740306377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4</v>
      </c>
      <c r="E36" s="7">
        <v>2020</v>
      </c>
      <c r="F36" s="8">
        <v>3418.2</v>
      </c>
      <c r="G36" s="8">
        <v>3418.2</v>
      </c>
      <c r="H36" s="12">
        <f>(G36-F36)*0.0008598</f>
        <v>0</v>
      </c>
      <c r="I36" s="30">
        <f t="shared" si="1"/>
        <v>0.0035595310770964554</v>
      </c>
      <c r="J36" s="32">
        <f t="shared" si="0"/>
        <v>0.0035595310770964554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4</v>
      </c>
      <c r="E37" s="7">
        <v>2020</v>
      </c>
      <c r="F37" s="8">
        <v>4.4</v>
      </c>
      <c r="G37" s="8">
        <v>4.4</v>
      </c>
      <c r="H37" s="12">
        <f>G37-F37</f>
        <v>0</v>
      </c>
      <c r="I37" s="30">
        <f t="shared" si="1"/>
        <v>0.0023403457339945715</v>
      </c>
      <c r="J37" s="32">
        <f t="shared" si="0"/>
        <v>0.0023403457339945715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4</v>
      </c>
      <c r="E38" s="7">
        <v>2020</v>
      </c>
      <c r="F38" s="8">
        <v>0.853</v>
      </c>
      <c r="G38" s="8">
        <v>0.853</v>
      </c>
      <c r="H38" s="12">
        <f>G38-F38</f>
        <v>0</v>
      </c>
      <c r="I38" s="30">
        <f t="shared" si="1"/>
        <v>0.0037188216244364</v>
      </c>
      <c r="J38" s="32">
        <f t="shared" si="0"/>
        <v>0.0037188216244364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4</v>
      </c>
      <c r="E39" s="7">
        <v>2020</v>
      </c>
      <c r="F39" s="8">
        <v>1.7188</v>
      </c>
      <c r="G39" s="8">
        <v>1.7319</v>
      </c>
      <c r="H39" s="12">
        <f>G39-F39</f>
        <v>0.01309999999999989</v>
      </c>
      <c r="I39" s="30">
        <f t="shared" si="1"/>
        <v>0.0026099143525698627</v>
      </c>
      <c r="J39" s="32">
        <f t="shared" si="0"/>
        <v>0.015709914352569753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4</v>
      </c>
      <c r="E40" s="7">
        <v>2020</v>
      </c>
      <c r="F40" s="8">
        <v>9214.2</v>
      </c>
      <c r="G40" s="8">
        <v>9221.9</v>
      </c>
      <c r="H40" s="12">
        <f>(G40-F40)*0.0008598</f>
        <v>0.006620459999999061</v>
      </c>
      <c r="I40" s="30">
        <f t="shared" si="1"/>
        <v>0.0035534045175833807</v>
      </c>
      <c r="J40" s="32">
        <f t="shared" si="0"/>
        <v>0.010173864517582442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4</v>
      </c>
      <c r="E41" s="7">
        <v>2020</v>
      </c>
      <c r="F41" s="8">
        <v>7500.3</v>
      </c>
      <c r="G41" s="8">
        <v>7500.3</v>
      </c>
      <c r="H41" s="12">
        <f>(G41-F41)*0.0008598</f>
        <v>0</v>
      </c>
      <c r="I41" s="30">
        <f t="shared" si="1"/>
        <v>0.0023097129364291974</v>
      </c>
      <c r="J41" s="32">
        <f t="shared" si="0"/>
        <v>0.0023097129364291974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4</v>
      </c>
      <c r="E42" s="7">
        <v>2020</v>
      </c>
      <c r="F42" s="8">
        <v>31661.3</v>
      </c>
      <c r="G42" s="8">
        <v>31670.2</v>
      </c>
      <c r="H42" s="12">
        <f>(G42-F42)*0.0008598</f>
        <v>0.007652220000001251</v>
      </c>
      <c r="I42" s="30">
        <f t="shared" si="1"/>
        <v>0.0037126950649233256</v>
      </c>
      <c r="J42" s="32">
        <f t="shared" si="0"/>
        <v>0.011364915064924576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4</v>
      </c>
      <c r="E43" s="7">
        <v>2020</v>
      </c>
      <c r="F43" s="8">
        <v>0</v>
      </c>
      <c r="G43" s="8">
        <v>0</v>
      </c>
      <c r="H43" s="12">
        <f>G43-F43</f>
        <v>0</v>
      </c>
      <c r="I43" s="30">
        <f t="shared" si="1"/>
        <v>0.0026099143525698627</v>
      </c>
      <c r="J43" s="32">
        <f t="shared" si="0"/>
        <v>0.0026099143525698627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4</v>
      </c>
      <c r="E44" s="7">
        <v>2020</v>
      </c>
      <c r="F44" s="8">
        <v>21130.6</v>
      </c>
      <c r="G44" s="8">
        <v>21130.6</v>
      </c>
      <c r="H44" s="12">
        <f>(G44-F44)*0.0008598</f>
        <v>0</v>
      </c>
      <c r="I44" s="30">
        <f t="shared" si="1"/>
        <v>0.0034921389224526326</v>
      </c>
      <c r="J44" s="32">
        <f t="shared" si="0"/>
        <v>0.0034921389224526326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4</v>
      </c>
      <c r="E45" s="7">
        <v>2020</v>
      </c>
      <c r="F45" s="8">
        <v>0.5</v>
      </c>
      <c r="G45" s="8">
        <v>0.5</v>
      </c>
      <c r="H45" s="12">
        <f>G45-F45</f>
        <v>0</v>
      </c>
      <c r="I45" s="30">
        <f t="shared" si="1"/>
        <v>0.0023342191744814967</v>
      </c>
      <c r="J45" s="32">
        <f t="shared" si="0"/>
        <v>0.0023342191744814967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4</v>
      </c>
      <c r="E46" s="7">
        <v>2020</v>
      </c>
      <c r="F46" s="8">
        <v>1.5</v>
      </c>
      <c r="G46" s="8">
        <v>1.5</v>
      </c>
      <c r="H46" s="12">
        <f>G46-F46</f>
        <v>0</v>
      </c>
      <c r="I46" s="30">
        <f t="shared" si="1"/>
        <v>0.002321966055455347</v>
      </c>
      <c r="J46" s="32">
        <f t="shared" si="0"/>
        <v>0.002321966055455347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4</v>
      </c>
      <c r="E47" s="7">
        <v>2020</v>
      </c>
      <c r="F47" s="8">
        <v>23888.5</v>
      </c>
      <c r="G47" s="8">
        <v>23900.8</v>
      </c>
      <c r="H47" s="12">
        <f>(G47-F47)*0.0008598</f>
        <v>0.010575539999999373</v>
      </c>
      <c r="I47" s="30">
        <f t="shared" si="1"/>
        <v>0.0025118894003606654</v>
      </c>
      <c r="J47" s="32">
        <f t="shared" si="0"/>
        <v>0.013087429400360038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4</v>
      </c>
      <c r="E48" s="7">
        <v>2020</v>
      </c>
      <c r="F48" s="8">
        <v>0</v>
      </c>
      <c r="G48" s="8">
        <v>0</v>
      </c>
      <c r="H48" s="12">
        <f>G48-F48</f>
        <v>0</v>
      </c>
      <c r="I48" s="30">
        <f t="shared" si="1"/>
        <v>0.0024996362813345155</v>
      </c>
      <c r="J48" s="32">
        <f t="shared" si="0"/>
        <v>0.0024996362813345155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4</v>
      </c>
      <c r="E49" s="7">
        <v>2020</v>
      </c>
      <c r="F49" s="8">
        <v>0.2</v>
      </c>
      <c r="G49" s="8">
        <v>0.2</v>
      </c>
      <c r="H49" s="12">
        <f>G49-F49</f>
        <v>0</v>
      </c>
      <c r="I49" s="30">
        <f t="shared" si="1"/>
        <v>0.0022239411032461505</v>
      </c>
      <c r="J49" s="32">
        <f t="shared" si="0"/>
        <v>0.0022239411032461505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4</v>
      </c>
      <c r="E50" s="7">
        <v>2020</v>
      </c>
      <c r="F50" s="8">
        <v>14805</v>
      </c>
      <c r="G50" s="8">
        <v>14805</v>
      </c>
      <c r="H50" s="12">
        <f>(G50-F50)*0.0008598</f>
        <v>0</v>
      </c>
      <c r="I50" s="30">
        <f t="shared" si="1"/>
        <v>0.002793711137962106</v>
      </c>
      <c r="J50" s="32">
        <f t="shared" si="0"/>
        <v>0.002793711137962106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4</v>
      </c>
      <c r="E51" s="7">
        <v>2020</v>
      </c>
      <c r="F51" s="8">
        <v>13054.5</v>
      </c>
      <c r="G51" s="8">
        <v>13054.5</v>
      </c>
      <c r="H51" s="12">
        <f>(G51-F51)*0.0008598</f>
        <v>0</v>
      </c>
      <c r="I51" s="30">
        <f t="shared" si="1"/>
        <v>0.0023280926149684216</v>
      </c>
      <c r="J51" s="32">
        <f t="shared" si="0"/>
        <v>0.0023280926149684216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4</v>
      </c>
      <c r="E52" s="7">
        <v>2020</v>
      </c>
      <c r="F52" s="8">
        <v>8023.5</v>
      </c>
      <c r="G52" s="8">
        <v>8023.5</v>
      </c>
      <c r="H52" s="12">
        <f>(G52-F52)*0.0008598</f>
        <v>0</v>
      </c>
      <c r="I52" s="30">
        <f t="shared" si="1"/>
        <v>0.0025057628408475907</v>
      </c>
      <c r="J52" s="32">
        <f t="shared" si="0"/>
        <v>0.0025057628408475907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4</v>
      </c>
      <c r="E53" s="7">
        <v>2020</v>
      </c>
      <c r="F53" s="8">
        <v>22713.9</v>
      </c>
      <c r="G53" s="8">
        <v>22727.6</v>
      </c>
      <c r="H53" s="12">
        <f>(G53-F53)*0.0008598</f>
        <v>0.011779259999997497</v>
      </c>
      <c r="I53" s="30">
        <f t="shared" si="1"/>
        <v>0.0024996362813345155</v>
      </c>
      <c r="J53" s="32">
        <f t="shared" si="0"/>
        <v>0.014278896281332012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4</v>
      </c>
      <c r="E54" s="7">
        <v>2020</v>
      </c>
      <c r="F54" s="8">
        <v>1.7</v>
      </c>
      <c r="G54" s="8">
        <v>1.7</v>
      </c>
      <c r="H54" s="12">
        <f>G54-F54</f>
        <v>0</v>
      </c>
      <c r="I54" s="30">
        <f t="shared" si="1"/>
        <v>0.0022239411032461505</v>
      </c>
      <c r="J54" s="32">
        <f t="shared" si="0"/>
        <v>0.0022239411032461505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4</v>
      </c>
      <c r="E55" s="7">
        <v>2020</v>
      </c>
      <c r="F55" s="8">
        <v>41502.9</v>
      </c>
      <c r="G55" s="8">
        <v>41521</v>
      </c>
      <c r="H55" s="12">
        <f aca="true" t="shared" si="2" ref="H55:H62">(G55-F55)*0.0008598</f>
        <v>0.015562379999998748</v>
      </c>
      <c r="I55" s="30">
        <f t="shared" si="1"/>
        <v>0.003847479374210971</v>
      </c>
      <c r="J55" s="32">
        <f t="shared" si="0"/>
        <v>0.01940985937420972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4</v>
      </c>
      <c r="E56" s="7">
        <v>2020</v>
      </c>
      <c r="F56" s="8">
        <v>5029.3</v>
      </c>
      <c r="G56" s="8">
        <v>5029.3</v>
      </c>
      <c r="H56" s="12">
        <f t="shared" si="2"/>
        <v>0</v>
      </c>
      <c r="I56" s="30">
        <f t="shared" si="1"/>
        <v>0.0024261175671776184</v>
      </c>
      <c r="J56" s="32">
        <f t="shared" si="0"/>
        <v>0.0024261175671776184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4</v>
      </c>
      <c r="E57" s="7">
        <v>2020</v>
      </c>
      <c r="F57" s="8">
        <v>27287.4</v>
      </c>
      <c r="G57" s="8">
        <v>27287.4</v>
      </c>
      <c r="H57" s="12">
        <f t="shared" si="2"/>
        <v>0</v>
      </c>
      <c r="I57" s="30">
        <f t="shared" si="1"/>
        <v>0.0025486487574391146</v>
      </c>
      <c r="J57" s="32">
        <f t="shared" si="0"/>
        <v>0.0025486487574391146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4</v>
      </c>
      <c r="E58" s="7">
        <v>2020</v>
      </c>
      <c r="F58" s="8">
        <v>15540.9</v>
      </c>
      <c r="G58" s="8">
        <v>15540.9</v>
      </c>
      <c r="H58" s="12">
        <f t="shared" si="2"/>
        <v>0</v>
      </c>
      <c r="I58" s="30">
        <f t="shared" si="1"/>
        <v>0.0026160409120829374</v>
      </c>
      <c r="J58" s="32">
        <f t="shared" si="0"/>
        <v>0.0026160409120829374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4</v>
      </c>
      <c r="E59" s="7">
        <v>2020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0.0022484473412984493</v>
      </c>
      <c r="J59" s="32">
        <f t="shared" si="0"/>
        <v>0.0022484473412984493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4</v>
      </c>
      <c r="E60" s="7">
        <v>2020</v>
      </c>
      <c r="F60" s="8">
        <v>16984.3</v>
      </c>
      <c r="G60" s="8">
        <v>16984.3</v>
      </c>
      <c r="H60" s="12">
        <f t="shared" si="2"/>
        <v>0</v>
      </c>
      <c r="I60" s="30">
        <f t="shared" si="1"/>
        <v>0.004006769921550916</v>
      </c>
      <c r="J60" s="32">
        <f t="shared" si="0"/>
        <v>0.004006769921550916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4</v>
      </c>
      <c r="E61" s="7">
        <v>2020</v>
      </c>
      <c r="F61" s="8">
        <v>17200.1</v>
      </c>
      <c r="G61" s="8">
        <v>17203.9</v>
      </c>
      <c r="H61" s="12">
        <f t="shared" si="2"/>
        <v>0.003267240000002502</v>
      </c>
      <c r="I61" s="30">
        <f t="shared" si="1"/>
        <v>0.002413864448151469</v>
      </c>
      <c r="J61" s="32">
        <f t="shared" si="0"/>
        <v>0.005681104448153972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4</v>
      </c>
      <c r="E62" s="7">
        <v>2020</v>
      </c>
      <c r="F62" s="8">
        <v>2462</v>
      </c>
      <c r="G62" s="8">
        <v>2467.3</v>
      </c>
      <c r="H62" s="12">
        <f t="shared" si="2"/>
        <v>0.004556940000000156</v>
      </c>
      <c r="I62" s="30">
        <f t="shared" si="1"/>
        <v>0.0025486487574391146</v>
      </c>
      <c r="J62" s="32">
        <f t="shared" si="0"/>
        <v>0.0071055887574392705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4</v>
      </c>
      <c r="E63" s="7">
        <v>2020</v>
      </c>
      <c r="F63" s="8">
        <v>0.3</v>
      </c>
      <c r="G63" s="8">
        <v>0.3</v>
      </c>
      <c r="H63" s="12">
        <f>G63-F63</f>
        <v>0</v>
      </c>
      <c r="I63" s="30">
        <f t="shared" si="1"/>
        <v>0.0026160409120829374</v>
      </c>
      <c r="J63" s="32">
        <f t="shared" si="0"/>
        <v>0.0026160409120829374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4</v>
      </c>
      <c r="E64" s="7">
        <v>2020</v>
      </c>
      <c r="F64" s="8">
        <v>16154.3</v>
      </c>
      <c r="G64" s="8">
        <v>16154.3</v>
      </c>
      <c r="H64" s="12">
        <f>(G64-F64)*0.0008598</f>
        <v>0</v>
      </c>
      <c r="I64" s="30">
        <f t="shared" si="1"/>
        <v>0.002260700460324599</v>
      </c>
      <c r="J64" s="32">
        <f t="shared" si="0"/>
        <v>0.002260700460324599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4</v>
      </c>
      <c r="E65" s="7">
        <v>2020</v>
      </c>
      <c r="F65" s="8">
        <v>31495.4</v>
      </c>
      <c r="G65" s="8">
        <v>31517.3</v>
      </c>
      <c r="H65" s="12">
        <f>(G65-F65)*0.0008598</f>
        <v>0.01882961999999812</v>
      </c>
      <c r="I65" s="30">
        <f t="shared" si="1"/>
        <v>0.004000643362037841</v>
      </c>
      <c r="J65" s="32">
        <f t="shared" si="0"/>
        <v>0.02283026336203596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4</v>
      </c>
      <c r="E66" s="7">
        <v>2020</v>
      </c>
      <c r="F66" s="8">
        <v>6410.8</v>
      </c>
      <c r="G66" s="8">
        <v>6410.8</v>
      </c>
      <c r="H66" s="12">
        <f>(G66-F66)*0.0008598</f>
        <v>0</v>
      </c>
      <c r="I66" s="30">
        <f t="shared" si="1"/>
        <v>0.002432244126690693</v>
      </c>
      <c r="J66" s="32">
        <f t="shared" si="0"/>
        <v>0.002432244126690693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4</v>
      </c>
      <c r="E67" s="7">
        <v>2020</v>
      </c>
      <c r="F67" s="8">
        <v>24077.8</v>
      </c>
      <c r="G67" s="8">
        <v>24090.1</v>
      </c>
      <c r="H67" s="12">
        <f>(G67-F67)*0.0008598</f>
        <v>0.010575539999999373</v>
      </c>
      <c r="I67" s="30">
        <f t="shared" si="1"/>
        <v>0.00254252219792604</v>
      </c>
      <c r="J67" s="32">
        <f aca="true" t="shared" si="3" ref="J67:J80">H67+I67</f>
        <v>0.013118062197925414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4</v>
      </c>
      <c r="E68" s="7">
        <v>2020</v>
      </c>
      <c r="F68" s="8">
        <v>2.6</v>
      </c>
      <c r="G68" s="8">
        <v>2.6</v>
      </c>
      <c r="H68" s="12">
        <f>G68-F68</f>
        <v>0</v>
      </c>
      <c r="I68" s="30">
        <f aca="true" t="shared" si="4" ref="I68:I80">$J$82*(K68/$J$85)</f>
        <v>0.0026099143525698627</v>
      </c>
      <c r="J68" s="32">
        <f t="shared" si="3"/>
        <v>0.0026099143525698627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4</v>
      </c>
      <c r="E69" s="7">
        <v>2020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0.0022484473412984493</v>
      </c>
      <c r="J69" s="32">
        <f t="shared" si="3"/>
        <v>0.0022484473412984493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4</v>
      </c>
      <c r="E70" s="7">
        <v>2020</v>
      </c>
      <c r="F70" s="8">
        <v>30997.1</v>
      </c>
      <c r="G70" s="8">
        <v>30997.1</v>
      </c>
      <c r="H70" s="12">
        <f>(G70-F70)*0.0008598</f>
        <v>0</v>
      </c>
      <c r="I70" s="30">
        <f t="shared" si="4"/>
        <v>0.0029162423282236023</v>
      </c>
      <c r="J70" s="32">
        <f t="shared" si="3"/>
        <v>0.0029162423282236023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4</v>
      </c>
      <c r="E71" s="7">
        <v>2020</v>
      </c>
      <c r="F71" s="8">
        <v>0</v>
      </c>
      <c r="G71" s="8">
        <v>0</v>
      </c>
      <c r="H71" s="12">
        <f>G71-F71</f>
        <v>0</v>
      </c>
      <c r="I71" s="30">
        <f t="shared" si="4"/>
        <v>0.002413864448151469</v>
      </c>
      <c r="J71" s="32">
        <f t="shared" si="3"/>
        <v>0.002413864448151469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4</v>
      </c>
      <c r="E72" s="7">
        <v>2020</v>
      </c>
      <c r="F72" s="8">
        <v>7898.3</v>
      </c>
      <c r="G72" s="8">
        <v>7898.3</v>
      </c>
      <c r="H72" s="12">
        <f>(G72-F72)*0.0008598</f>
        <v>0</v>
      </c>
      <c r="I72" s="30">
        <f t="shared" si="4"/>
        <v>0.0025486487574391146</v>
      </c>
      <c r="J72" s="32">
        <f t="shared" si="3"/>
        <v>0.0025486487574391146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4</v>
      </c>
      <c r="E73" s="7">
        <v>2020</v>
      </c>
      <c r="F73" s="8">
        <v>0.5</v>
      </c>
      <c r="G73" s="8">
        <v>0.5</v>
      </c>
      <c r="H73" s="12">
        <f>G73-F73</f>
        <v>0</v>
      </c>
      <c r="I73" s="30">
        <f t="shared" si="4"/>
        <v>0.002622167471596012</v>
      </c>
      <c r="J73" s="32">
        <f t="shared" si="3"/>
        <v>0.002622167471596012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4</v>
      </c>
      <c r="E74" s="7">
        <v>2020</v>
      </c>
      <c r="F74" s="8">
        <v>5599.5</v>
      </c>
      <c r="G74" s="8">
        <v>5599.5</v>
      </c>
      <c r="H74" s="12">
        <f>(G74-F74)*0.0008598</f>
        <v>0</v>
      </c>
      <c r="I74" s="30">
        <f t="shared" si="4"/>
        <v>0.0022484473412984493</v>
      </c>
      <c r="J74" s="32">
        <f t="shared" si="3"/>
        <v>0.0022484473412984493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4</v>
      </c>
      <c r="E75" s="7">
        <v>2020</v>
      </c>
      <c r="F75" s="10">
        <v>20293</v>
      </c>
      <c r="G75" s="10">
        <v>20299</v>
      </c>
      <c r="H75" s="12">
        <f>(G75-F75)*0.0008598</f>
        <v>0.0051588</v>
      </c>
      <c r="I75" s="30">
        <f t="shared" si="4"/>
        <v>0.0029284954472497517</v>
      </c>
      <c r="J75" s="32">
        <f t="shared" si="3"/>
        <v>0.008087295447249752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4</v>
      </c>
      <c r="E76" s="7">
        <v>2020</v>
      </c>
      <c r="F76" s="8">
        <v>0.8</v>
      </c>
      <c r="G76" s="8">
        <v>0.8</v>
      </c>
      <c r="H76" s="12">
        <f>G76-F76</f>
        <v>0</v>
      </c>
      <c r="I76" s="30">
        <f t="shared" si="4"/>
        <v>0.002432244126690693</v>
      </c>
      <c r="J76" s="32">
        <f t="shared" si="3"/>
        <v>0.002432244126690693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4</v>
      </c>
      <c r="E77" s="7">
        <v>2020</v>
      </c>
      <c r="F77" s="8">
        <v>26239.7</v>
      </c>
      <c r="G77" s="8">
        <v>26251.1</v>
      </c>
      <c r="H77" s="12">
        <f>(G77-F77)*0.0008598</f>
        <v>0.009801719999998123</v>
      </c>
      <c r="I77" s="30">
        <f t="shared" si="4"/>
        <v>0.00254252219792604</v>
      </c>
      <c r="J77" s="32">
        <f t="shared" si="3"/>
        <v>0.012344242197924163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4</v>
      </c>
      <c r="E78" s="7">
        <v>2020</v>
      </c>
      <c r="F78" s="8">
        <v>0.4</v>
      </c>
      <c r="G78" s="8">
        <v>0.4</v>
      </c>
      <c r="H78" s="12">
        <f>G78-F78</f>
        <v>0</v>
      </c>
      <c r="I78" s="30">
        <f t="shared" si="4"/>
        <v>0.002597661233543713</v>
      </c>
      <c r="J78" s="32">
        <f t="shared" si="3"/>
        <v>0.002597661233543713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4</v>
      </c>
      <c r="E79" s="7">
        <v>2020</v>
      </c>
      <c r="F79" s="8">
        <v>3</v>
      </c>
      <c r="G79" s="8">
        <v>3</v>
      </c>
      <c r="H79" s="12">
        <f>G79-F79</f>
        <v>0</v>
      </c>
      <c r="I79" s="30">
        <f t="shared" si="4"/>
        <v>0.0022423207817853746</v>
      </c>
      <c r="J79" s="32">
        <f t="shared" si="3"/>
        <v>0.0022423207817853746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4</v>
      </c>
      <c r="E80" s="7">
        <v>2020</v>
      </c>
      <c r="F80" s="8">
        <v>29816.7</v>
      </c>
      <c r="G80" s="8">
        <v>29828.9</v>
      </c>
      <c r="H80" s="12">
        <f>(G80-F80)*0.0008598</f>
        <v>0.010489560000000625</v>
      </c>
      <c r="I80" s="30">
        <f t="shared" si="4"/>
        <v>0.0029407485662759016</v>
      </c>
      <c r="J80" s="32">
        <f t="shared" si="3"/>
        <v>0.013430308566276526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0.8692258200000021</v>
      </c>
      <c r="I81" s="14">
        <f>SUM(I3:I80)</f>
        <v>0.2717741799999979</v>
      </c>
      <c r="J81" s="14">
        <f>SUM(J3:J80)</f>
        <v>1.1409999999999998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0.27177417999999787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/>
      <c r="G83" s="15"/>
      <c r="H83" s="28"/>
      <c r="I83" s="20" t="s">
        <v>14</v>
      </c>
      <c r="J83" s="21">
        <v>1.141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/>
      <c r="G84" s="15"/>
      <c r="H84" s="28"/>
      <c r="I84" s="22" t="s">
        <v>15</v>
      </c>
      <c r="J84" s="33">
        <f>H81</f>
        <v>0.8692258200000021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2020-05-13T06:32:58Z</cp:lastPrinted>
  <dcterms:created xsi:type="dcterms:W3CDTF">2015-03-15T10:37:38Z</dcterms:created>
  <dcterms:modified xsi:type="dcterms:W3CDTF">2020-05-13T06:58:48Z</dcterms:modified>
  <cp:category/>
  <cp:version/>
  <cp:contentType/>
  <cp:contentStatus/>
</cp:coreProperties>
</file>