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<sst xmlns="http://schemas.openxmlformats.org/spreadsheetml/2006/main" count="109" uniqueCount="23">
  <si>
    <t>Итого:</t>
  </si>
  <si>
    <t>Разница:</t>
  </si>
  <si>
    <t>G4</t>
  </si>
  <si>
    <t>D4</t>
  </si>
  <si>
    <t>K4</t>
  </si>
  <si>
    <t>MES4</t>
  </si>
  <si>
    <t>GOD4</t>
  </si>
  <si>
    <t>Гкал</t>
  </si>
  <si>
    <t>Директор</t>
  </si>
  <si>
    <t>Шарапов О.Н.</t>
  </si>
  <si>
    <t>ООО "  ЖУ  ЖБК-1" (Дзержинского, 10)</t>
  </si>
  <si>
    <t>Адрес МКД: ул. Дзержинского, д.10, расчетный период с 26.11.2019 по 26.12.2019г.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</si>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</sst>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0" xfId="52" applyFont="1">
      <alignment horizontal="left"/>
      <protection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3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1">
      <selection activeCell="I20" sqref="I20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8515625" style="1" customWidth="1"/>
    <col min="6" max="6" width="16.28125" style="1" customWidth="1"/>
    <col min="7" max="7" width="11.7109375" style="1" customWidth="1"/>
    <col min="8" max="8" width="10.140625" style="33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4" ht="33.7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2" ht="20.2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>
        <v>43795</v>
      </c>
      <c r="G2" s="8">
        <v>43825</v>
      </c>
      <c r="H2" s="30" t="s">
        <v>13</v>
      </c>
      <c r="I2" s="7" t="s">
        <v>14</v>
      </c>
      <c r="J2" s="7" t="s">
        <v>15</v>
      </c>
      <c r="K2" s="9" t="s">
        <v>12</v>
      </c>
      <c r="L2" s="9" t="s">
        <v>16</v>
      </c>
    </row>
    <row r="3" spans="1:12" ht="17.25" customHeight="1">
      <c r="A3" s="11">
        <v>5951</v>
      </c>
      <c r="B3" s="11">
        <v>10</v>
      </c>
      <c r="C3" s="11">
        <v>11</v>
      </c>
      <c r="D3" s="11">
        <v>12</v>
      </c>
      <c r="E3" s="11">
        <v>2019</v>
      </c>
      <c r="F3" s="12">
        <v>25142.9</v>
      </c>
      <c r="G3" s="12">
        <v>26608</v>
      </c>
      <c r="H3" s="16">
        <f>(G3-F3)*0.0008598</f>
        <v>1.2596929799999987</v>
      </c>
      <c r="I3" s="34">
        <f>$J$82*(K3/$J$85)</f>
        <v>0.17646525345716885</v>
      </c>
      <c r="J3" s="36">
        <f aca="true" t="shared" si="0" ref="J3:J66">H3+I3</f>
        <v>1.4361582334571676</v>
      </c>
      <c r="K3" s="15">
        <v>75.6</v>
      </c>
      <c r="L3" s="15" t="s">
        <v>22</v>
      </c>
    </row>
    <row r="4" spans="1:12" ht="14.25" customHeight="1">
      <c r="A4" s="11">
        <v>5951</v>
      </c>
      <c r="B4" s="11">
        <v>10</v>
      </c>
      <c r="C4" s="11">
        <v>21</v>
      </c>
      <c r="D4" s="11">
        <v>12</v>
      </c>
      <c r="E4" s="11">
        <v>2019</v>
      </c>
      <c r="F4" s="12">
        <v>29300.3</v>
      </c>
      <c r="G4" s="12">
        <v>29300.3</v>
      </c>
      <c r="H4" s="16">
        <f>(G4-F4)*0.0008598</f>
        <v>0</v>
      </c>
      <c r="I4" s="34">
        <f aca="true" t="shared" si="1" ref="I4:I67">$J$82*(K4/$J$85)</f>
        <v>0.18743597688638441</v>
      </c>
      <c r="J4" s="36">
        <f t="shared" si="0"/>
        <v>0.18743597688638441</v>
      </c>
      <c r="K4" s="15">
        <v>80.3</v>
      </c>
      <c r="L4" s="15" t="s">
        <v>22</v>
      </c>
    </row>
    <row r="5" spans="1:12" ht="14.25" customHeight="1">
      <c r="A5" s="11">
        <v>5951</v>
      </c>
      <c r="B5" s="11">
        <v>10</v>
      </c>
      <c r="C5" s="11">
        <v>31</v>
      </c>
      <c r="D5" s="11">
        <v>12</v>
      </c>
      <c r="E5" s="11">
        <v>2019</v>
      </c>
      <c r="F5" s="12">
        <v>39775</v>
      </c>
      <c r="G5" s="12">
        <v>40418.9</v>
      </c>
      <c r="H5" s="16">
        <f>(G5-F5)*0.0008598</f>
        <v>0.5536252200000013</v>
      </c>
      <c r="I5" s="34">
        <f t="shared" si="1"/>
        <v>0.17646525345716885</v>
      </c>
      <c r="J5" s="36">
        <f t="shared" si="0"/>
        <v>0.73009047345717</v>
      </c>
      <c r="K5" s="15">
        <v>75.6</v>
      </c>
      <c r="L5" s="15" t="s">
        <v>22</v>
      </c>
    </row>
    <row r="6" spans="1:12" ht="14.25" customHeight="1">
      <c r="A6" s="11">
        <v>5951</v>
      </c>
      <c r="B6" s="11">
        <v>10</v>
      </c>
      <c r="C6" s="11">
        <v>41</v>
      </c>
      <c r="D6" s="11">
        <v>12</v>
      </c>
      <c r="E6" s="11">
        <v>2019</v>
      </c>
      <c r="F6" s="12">
        <v>2</v>
      </c>
      <c r="G6" s="12">
        <v>2</v>
      </c>
      <c r="H6" s="16">
        <f>G6-F6</f>
        <v>0</v>
      </c>
      <c r="I6" s="34">
        <f t="shared" si="1"/>
        <v>0.3321561582930573</v>
      </c>
      <c r="J6" s="36">
        <f t="shared" si="0"/>
        <v>0.3321561582930573</v>
      </c>
      <c r="K6" s="15">
        <v>142.3</v>
      </c>
      <c r="L6" s="15" t="s">
        <v>22</v>
      </c>
    </row>
    <row r="7" spans="1:12" ht="14.25" customHeight="1">
      <c r="A7" s="11">
        <v>5951</v>
      </c>
      <c r="B7" s="11">
        <v>10</v>
      </c>
      <c r="C7" s="11">
        <v>51</v>
      </c>
      <c r="D7" s="11">
        <v>12</v>
      </c>
      <c r="E7" s="11">
        <v>2019</v>
      </c>
      <c r="F7" s="12">
        <v>13666.3</v>
      </c>
      <c r="G7" s="12">
        <v>13777</v>
      </c>
      <c r="H7" s="16">
        <f>(G7-F7)*0.0008598</f>
        <v>0.09517986000000063</v>
      </c>
      <c r="I7" s="34">
        <f t="shared" si="1"/>
        <v>0.18416810182236276</v>
      </c>
      <c r="J7" s="36">
        <f t="shared" si="0"/>
        <v>0.2793479618223634</v>
      </c>
      <c r="K7" s="15">
        <v>78.9</v>
      </c>
      <c r="L7" s="15" t="s">
        <v>22</v>
      </c>
    </row>
    <row r="8" spans="1:12" ht="14.25" customHeight="1">
      <c r="A8" s="11">
        <v>5951</v>
      </c>
      <c r="B8" s="11">
        <v>10</v>
      </c>
      <c r="C8" s="11">
        <v>61</v>
      </c>
      <c r="D8" s="11">
        <v>12</v>
      </c>
      <c r="E8" s="11">
        <v>2019</v>
      </c>
      <c r="F8" s="12">
        <v>0.2</v>
      </c>
      <c r="G8" s="12">
        <v>0.2</v>
      </c>
      <c r="H8" s="16">
        <f>G8-F8</f>
        <v>0</v>
      </c>
      <c r="I8" s="34">
        <f t="shared" si="1"/>
        <v>0.3424266227799824</v>
      </c>
      <c r="J8" s="36">
        <f t="shared" si="0"/>
        <v>0.3424266227799824</v>
      </c>
      <c r="K8" s="15">
        <v>146.7</v>
      </c>
      <c r="L8" s="15" t="s">
        <v>22</v>
      </c>
    </row>
    <row r="9" spans="1:12" ht="14.25" customHeight="1">
      <c r="A9" s="11">
        <v>5951</v>
      </c>
      <c r="B9" s="11">
        <v>10</v>
      </c>
      <c r="C9" s="11">
        <v>71</v>
      </c>
      <c r="D9" s="11">
        <v>12</v>
      </c>
      <c r="E9" s="11">
        <v>2019</v>
      </c>
      <c r="F9" s="12">
        <v>7096</v>
      </c>
      <c r="G9" s="12">
        <v>7096</v>
      </c>
      <c r="H9" s="16">
        <f>(G9-F9)*0.0008598</f>
        <v>0</v>
      </c>
      <c r="I9" s="34">
        <f t="shared" si="1"/>
        <v>0.18510178041208322</v>
      </c>
      <c r="J9" s="36">
        <f t="shared" si="0"/>
        <v>0.18510178041208322</v>
      </c>
      <c r="K9" s="15">
        <v>79.3</v>
      </c>
      <c r="L9" s="15" t="s">
        <v>22</v>
      </c>
    </row>
    <row r="10" spans="1:12" ht="14.25" customHeight="1">
      <c r="A10" s="11">
        <v>5951</v>
      </c>
      <c r="B10" s="11">
        <v>10</v>
      </c>
      <c r="C10" s="11">
        <v>81</v>
      </c>
      <c r="D10" s="11">
        <v>12</v>
      </c>
      <c r="E10" s="11">
        <v>2019</v>
      </c>
      <c r="F10" s="12">
        <v>22982.8</v>
      </c>
      <c r="G10" s="12">
        <v>22982.8</v>
      </c>
      <c r="H10" s="16">
        <f>(G10-F10)*0.0008598</f>
        <v>0</v>
      </c>
      <c r="I10" s="34">
        <f t="shared" si="1"/>
        <v>0.34195978348512224</v>
      </c>
      <c r="J10" s="36">
        <f t="shared" si="0"/>
        <v>0.34195978348512224</v>
      </c>
      <c r="K10" s="15">
        <v>146.5</v>
      </c>
      <c r="L10" s="15" t="s">
        <v>22</v>
      </c>
    </row>
    <row r="11" spans="1:12" ht="14.25" customHeight="1">
      <c r="A11" s="11">
        <v>5951</v>
      </c>
      <c r="B11" s="11">
        <v>10</v>
      </c>
      <c r="C11" s="11">
        <v>91</v>
      </c>
      <c r="D11" s="11">
        <v>12</v>
      </c>
      <c r="E11" s="11">
        <v>2019</v>
      </c>
      <c r="F11" s="12">
        <v>19259.4</v>
      </c>
      <c r="G11" s="12">
        <v>19259.4</v>
      </c>
      <c r="H11" s="16">
        <f>(G11-F11)*0.0008598</f>
        <v>0</v>
      </c>
      <c r="I11" s="34">
        <f t="shared" si="1"/>
        <v>0.18276758393778203</v>
      </c>
      <c r="J11" s="36">
        <f t="shared" si="0"/>
        <v>0.18276758393778203</v>
      </c>
      <c r="K11" s="15">
        <v>78.3</v>
      </c>
      <c r="L11" s="15" t="s">
        <v>22</v>
      </c>
    </row>
    <row r="12" spans="1:12" ht="14.25" customHeight="1">
      <c r="A12" s="11">
        <v>5951</v>
      </c>
      <c r="B12" s="11">
        <v>10</v>
      </c>
      <c r="C12" s="11">
        <v>101</v>
      </c>
      <c r="D12" s="11">
        <v>12</v>
      </c>
      <c r="E12" s="11">
        <v>2019</v>
      </c>
      <c r="F12" s="12">
        <v>25100</v>
      </c>
      <c r="G12" s="12">
        <v>25100</v>
      </c>
      <c r="H12" s="16">
        <f>(G12-F12)*0.0008598</f>
        <v>0</v>
      </c>
      <c r="I12" s="34">
        <f t="shared" si="1"/>
        <v>0.341492944190262</v>
      </c>
      <c r="J12" s="36">
        <f t="shared" si="0"/>
        <v>0.341492944190262</v>
      </c>
      <c r="K12" s="15">
        <v>146.3</v>
      </c>
      <c r="L12" s="15" t="s">
        <v>22</v>
      </c>
    </row>
    <row r="13" spans="1:12" ht="14.25" customHeight="1">
      <c r="A13" s="11">
        <v>5951</v>
      </c>
      <c r="B13" s="11">
        <v>10</v>
      </c>
      <c r="C13" s="11">
        <v>111</v>
      </c>
      <c r="D13" s="11">
        <v>12</v>
      </c>
      <c r="E13" s="11">
        <v>2019</v>
      </c>
      <c r="F13" s="12">
        <v>35230.8</v>
      </c>
      <c r="G13" s="12">
        <v>36033.5</v>
      </c>
      <c r="H13" s="16">
        <f>(G13-F13)*0.0008598</f>
        <v>0.6901614599999975</v>
      </c>
      <c r="I13" s="34">
        <f t="shared" si="1"/>
        <v>0.18440152146979288</v>
      </c>
      <c r="J13" s="36">
        <f t="shared" si="0"/>
        <v>0.8745629814697904</v>
      </c>
      <c r="K13" s="15">
        <v>79</v>
      </c>
      <c r="L13" s="15" t="s">
        <v>22</v>
      </c>
    </row>
    <row r="14" spans="1:12" ht="14.25" customHeight="1">
      <c r="A14" s="11">
        <v>5951</v>
      </c>
      <c r="B14" s="11">
        <v>10</v>
      </c>
      <c r="C14" s="11">
        <v>121</v>
      </c>
      <c r="D14" s="11">
        <v>12</v>
      </c>
      <c r="E14" s="11">
        <v>2019</v>
      </c>
      <c r="F14" s="12">
        <v>2.3</v>
      </c>
      <c r="G14" s="12">
        <v>2.3</v>
      </c>
      <c r="H14" s="16">
        <f>G14-F14</f>
        <v>0</v>
      </c>
      <c r="I14" s="34">
        <f t="shared" si="1"/>
        <v>0.3393921673633909</v>
      </c>
      <c r="J14" s="36">
        <f t="shared" si="0"/>
        <v>0.3393921673633909</v>
      </c>
      <c r="K14" s="15">
        <v>145.4</v>
      </c>
      <c r="L14" s="15" t="s">
        <v>22</v>
      </c>
    </row>
    <row r="15" spans="1:12" ht="14.25" customHeight="1">
      <c r="A15" s="11">
        <v>5951</v>
      </c>
      <c r="B15" s="11">
        <v>10</v>
      </c>
      <c r="C15" s="11">
        <v>131</v>
      </c>
      <c r="D15" s="11">
        <v>12</v>
      </c>
      <c r="E15" s="11">
        <v>2019</v>
      </c>
      <c r="F15" s="12">
        <v>43476.7</v>
      </c>
      <c r="G15" s="12">
        <v>44372.2</v>
      </c>
      <c r="H15" s="16">
        <f>(G15-F15)*0.0008598</f>
        <v>0.7699509</v>
      </c>
      <c r="I15" s="34">
        <f t="shared" si="1"/>
        <v>0.18393468217493264</v>
      </c>
      <c r="J15" s="36">
        <f t="shared" si="0"/>
        <v>0.9538855821749326</v>
      </c>
      <c r="K15" s="15">
        <v>78.8</v>
      </c>
      <c r="L15" s="15" t="s">
        <v>22</v>
      </c>
    </row>
    <row r="16" spans="1:12" ht="14.25" customHeight="1">
      <c r="A16" s="11">
        <v>5951</v>
      </c>
      <c r="B16" s="11">
        <v>10</v>
      </c>
      <c r="C16" s="11">
        <v>141</v>
      </c>
      <c r="D16" s="11">
        <v>12</v>
      </c>
      <c r="E16" s="11">
        <v>2019</v>
      </c>
      <c r="F16" s="12">
        <v>0</v>
      </c>
      <c r="G16" s="12">
        <v>0</v>
      </c>
      <c r="H16" s="16">
        <f>G16-F16</f>
        <v>0</v>
      </c>
      <c r="I16" s="34">
        <f t="shared" si="1"/>
        <v>0.339625587010821</v>
      </c>
      <c r="J16" s="36">
        <f t="shared" si="0"/>
        <v>0.339625587010821</v>
      </c>
      <c r="K16" s="15">
        <v>145.5</v>
      </c>
      <c r="L16" s="15" t="s">
        <v>22</v>
      </c>
    </row>
    <row r="17" spans="1:12" ht="14.25" customHeight="1">
      <c r="A17" s="11">
        <v>5951</v>
      </c>
      <c r="B17" s="11">
        <v>10</v>
      </c>
      <c r="C17" s="11">
        <v>151</v>
      </c>
      <c r="D17" s="11">
        <v>12</v>
      </c>
      <c r="E17" s="11">
        <v>2019</v>
      </c>
      <c r="F17" s="12">
        <v>26172.5</v>
      </c>
      <c r="G17" s="12">
        <v>26172.5</v>
      </c>
      <c r="H17" s="16">
        <f>(G17-F17)*0.0008598</f>
        <v>0</v>
      </c>
      <c r="I17" s="34">
        <f t="shared" si="1"/>
        <v>0.13935152951578017</v>
      </c>
      <c r="J17" s="36">
        <f t="shared" si="0"/>
        <v>0.13935152951578017</v>
      </c>
      <c r="K17" s="15">
        <v>59.7</v>
      </c>
      <c r="L17" s="15" t="s">
        <v>22</v>
      </c>
    </row>
    <row r="18" spans="1:12" ht="14.25" customHeight="1">
      <c r="A18" s="11">
        <v>5951</v>
      </c>
      <c r="B18" s="11">
        <v>10</v>
      </c>
      <c r="C18" s="11">
        <v>161</v>
      </c>
      <c r="D18" s="11">
        <v>12</v>
      </c>
      <c r="E18" s="11">
        <v>2019</v>
      </c>
      <c r="F18" s="14">
        <v>14967.6</v>
      </c>
      <c r="G18" s="14">
        <v>15510</v>
      </c>
      <c r="H18" s="16">
        <f>(G18-F18)*0.0008598</f>
        <v>0.4663555199999997</v>
      </c>
      <c r="I18" s="34">
        <f t="shared" si="1"/>
        <v>0.13748417233633922</v>
      </c>
      <c r="J18" s="36">
        <f t="shared" si="0"/>
        <v>0.6038396923363389</v>
      </c>
      <c r="K18" s="17">
        <v>58.9</v>
      </c>
      <c r="L18" s="15" t="s">
        <v>22</v>
      </c>
    </row>
    <row r="19" spans="1:12" ht="15">
      <c r="A19" s="11">
        <v>5951</v>
      </c>
      <c r="B19" s="11">
        <v>10</v>
      </c>
      <c r="C19" s="11">
        <v>171</v>
      </c>
      <c r="D19" s="11">
        <v>12</v>
      </c>
      <c r="E19" s="11">
        <v>2019</v>
      </c>
      <c r="F19" s="12">
        <v>2.9</v>
      </c>
      <c r="G19" s="12">
        <v>3.2</v>
      </c>
      <c r="H19" s="16">
        <f>G19-F19</f>
        <v>0.30000000000000027</v>
      </c>
      <c r="I19" s="34">
        <f t="shared" si="1"/>
        <v>0.09570205544634819</v>
      </c>
      <c r="J19" s="36">
        <f t="shared" si="0"/>
        <v>0.39570205544634846</v>
      </c>
      <c r="K19" s="15">
        <v>41</v>
      </c>
      <c r="L19" s="15" t="s">
        <v>22</v>
      </c>
    </row>
    <row r="20" spans="1:12" ht="14.25" customHeight="1">
      <c r="A20" s="11">
        <v>5951</v>
      </c>
      <c r="B20" s="11">
        <v>10</v>
      </c>
      <c r="C20" s="11">
        <v>181</v>
      </c>
      <c r="D20" s="11">
        <v>12</v>
      </c>
      <c r="E20" s="11">
        <v>2019</v>
      </c>
      <c r="F20" s="12">
        <v>17124</v>
      </c>
      <c r="G20" s="12">
        <v>17229.9</v>
      </c>
      <c r="H20" s="16">
        <f>(G20-F20)*0.0008598</f>
        <v>0.09105282000000124</v>
      </c>
      <c r="I20" s="34">
        <f t="shared" si="1"/>
        <v>0.133049199035167</v>
      </c>
      <c r="J20" s="36">
        <f t="shared" si="0"/>
        <v>0.22410201903516824</v>
      </c>
      <c r="K20" s="15">
        <v>57</v>
      </c>
      <c r="L20" s="15" t="s">
        <v>22</v>
      </c>
    </row>
    <row r="21" spans="1:12" ht="14.25" customHeight="1">
      <c r="A21" s="11">
        <v>5951</v>
      </c>
      <c r="B21" s="11">
        <v>10</v>
      </c>
      <c r="C21" s="11">
        <v>191</v>
      </c>
      <c r="D21" s="11">
        <v>12</v>
      </c>
      <c r="E21" s="11">
        <v>2019</v>
      </c>
      <c r="F21" s="12">
        <v>2.6</v>
      </c>
      <c r="G21" s="12">
        <v>3</v>
      </c>
      <c r="H21" s="16">
        <f>G21-F21</f>
        <v>0.3999999999999999</v>
      </c>
      <c r="I21" s="34">
        <f t="shared" si="1"/>
        <v>0.08543159095942301</v>
      </c>
      <c r="J21" s="36">
        <f t="shared" si="0"/>
        <v>0.4854315909594229</v>
      </c>
      <c r="K21" s="15">
        <v>36.6</v>
      </c>
      <c r="L21" s="15" t="s">
        <v>22</v>
      </c>
    </row>
    <row r="22" spans="1:12" ht="14.25" customHeight="1">
      <c r="A22" s="11">
        <v>5951</v>
      </c>
      <c r="B22" s="11">
        <v>10</v>
      </c>
      <c r="C22" s="11">
        <v>201</v>
      </c>
      <c r="D22" s="11">
        <v>12</v>
      </c>
      <c r="E22" s="11">
        <v>2019</v>
      </c>
      <c r="F22" s="12">
        <v>39186.2</v>
      </c>
      <c r="G22" s="12">
        <v>39841.9</v>
      </c>
      <c r="H22" s="16">
        <f>(G22-F22)*0.0008598</f>
        <v>0.5637708600000038</v>
      </c>
      <c r="I22" s="34">
        <f t="shared" si="1"/>
        <v>0.13655049374661876</v>
      </c>
      <c r="J22" s="36">
        <f t="shared" si="0"/>
        <v>0.7003213537466225</v>
      </c>
      <c r="K22" s="15">
        <v>58.5</v>
      </c>
      <c r="L22" s="15" t="s">
        <v>22</v>
      </c>
    </row>
    <row r="23" spans="1:12" ht="14.25" customHeight="1">
      <c r="A23" s="11">
        <v>5951</v>
      </c>
      <c r="B23" s="11">
        <v>10</v>
      </c>
      <c r="C23" s="11">
        <v>211</v>
      </c>
      <c r="D23" s="11">
        <v>12</v>
      </c>
      <c r="E23" s="11">
        <v>2019</v>
      </c>
      <c r="F23" s="12">
        <v>6263.9</v>
      </c>
      <c r="G23" s="12">
        <v>6263.9</v>
      </c>
      <c r="H23" s="16">
        <f>(G23-F23)*0.0008598</f>
        <v>0</v>
      </c>
      <c r="I23" s="34">
        <f t="shared" si="1"/>
        <v>0.09523521615148794</v>
      </c>
      <c r="J23" s="36">
        <f t="shared" si="0"/>
        <v>0.09523521615148794</v>
      </c>
      <c r="K23" s="15">
        <v>40.8</v>
      </c>
      <c r="L23" s="15" t="s">
        <v>22</v>
      </c>
    </row>
    <row r="24" spans="1:12" ht="14.25" customHeight="1">
      <c r="A24" s="11">
        <v>5951</v>
      </c>
      <c r="B24" s="11">
        <v>10</v>
      </c>
      <c r="C24" s="11">
        <v>221</v>
      </c>
      <c r="D24" s="11">
        <v>12</v>
      </c>
      <c r="E24" s="11">
        <v>2019</v>
      </c>
      <c r="F24" s="12">
        <v>9496.9</v>
      </c>
      <c r="G24" s="12">
        <v>9496.9</v>
      </c>
      <c r="H24" s="16">
        <f>(G24-F24)*0.0008598</f>
        <v>0</v>
      </c>
      <c r="I24" s="34">
        <f t="shared" si="1"/>
        <v>0.1342162972723176</v>
      </c>
      <c r="J24" s="36">
        <f t="shared" si="0"/>
        <v>0.1342162972723176</v>
      </c>
      <c r="K24" s="15">
        <v>57.5</v>
      </c>
      <c r="L24" s="15" t="s">
        <v>22</v>
      </c>
    </row>
    <row r="25" spans="1:12" ht="14.25" customHeight="1">
      <c r="A25" s="11">
        <v>5951</v>
      </c>
      <c r="B25" s="11">
        <v>10</v>
      </c>
      <c r="C25" s="11">
        <v>231</v>
      </c>
      <c r="D25" s="11">
        <v>12</v>
      </c>
      <c r="E25" s="11">
        <v>2019</v>
      </c>
      <c r="F25" s="14">
        <v>0</v>
      </c>
      <c r="G25" s="14">
        <v>0</v>
      </c>
      <c r="H25" s="16">
        <v>0.549</v>
      </c>
      <c r="I25" s="34">
        <f t="shared" si="1"/>
        <v>0.08543159095942301</v>
      </c>
      <c r="J25" s="36">
        <f t="shared" si="0"/>
        <v>0.634431590959423</v>
      </c>
      <c r="K25" s="17">
        <v>36.6</v>
      </c>
      <c r="L25" s="15" t="s">
        <v>22</v>
      </c>
    </row>
    <row r="26" spans="1:12" ht="15">
      <c r="A26" s="11">
        <v>5951</v>
      </c>
      <c r="B26" s="11">
        <v>10</v>
      </c>
      <c r="C26" s="11">
        <v>241</v>
      </c>
      <c r="D26" s="11">
        <v>12</v>
      </c>
      <c r="E26" s="11">
        <v>2019</v>
      </c>
      <c r="F26" s="12">
        <v>8171.9</v>
      </c>
      <c r="G26" s="12">
        <v>8525.4</v>
      </c>
      <c r="H26" s="16">
        <f>(G26-F26)*0.0008598</f>
        <v>0.30393929999999997</v>
      </c>
      <c r="I26" s="34">
        <f t="shared" si="1"/>
        <v>0.140985467047791</v>
      </c>
      <c r="J26" s="36">
        <f t="shared" si="0"/>
        <v>0.44492476704779094</v>
      </c>
      <c r="K26" s="15">
        <v>60.4</v>
      </c>
      <c r="L26" s="15" t="s">
        <v>22</v>
      </c>
    </row>
    <row r="27" spans="1:12" ht="14.25" customHeight="1">
      <c r="A27" s="11">
        <v>5951</v>
      </c>
      <c r="B27" s="11">
        <v>10</v>
      </c>
      <c r="C27" s="11">
        <v>251</v>
      </c>
      <c r="D27" s="11">
        <v>12</v>
      </c>
      <c r="E27" s="11">
        <v>2019</v>
      </c>
      <c r="F27" s="12">
        <v>16436</v>
      </c>
      <c r="G27" s="12">
        <v>16921.4</v>
      </c>
      <c r="H27" s="16">
        <f>(G27-F27)*0.0008598</f>
        <v>0.41734692000000123</v>
      </c>
      <c r="I27" s="34">
        <f t="shared" si="1"/>
        <v>0.09896993051036984</v>
      </c>
      <c r="J27" s="36">
        <f t="shared" si="0"/>
        <v>0.516316850510371</v>
      </c>
      <c r="K27" s="15">
        <v>42.4</v>
      </c>
      <c r="L27" s="15" t="s">
        <v>22</v>
      </c>
    </row>
    <row r="28" spans="1:12" ht="14.25" customHeight="1">
      <c r="A28" s="11">
        <v>5951</v>
      </c>
      <c r="B28" s="11">
        <v>10</v>
      </c>
      <c r="C28" s="11">
        <v>261</v>
      </c>
      <c r="D28" s="11">
        <v>12</v>
      </c>
      <c r="E28" s="11">
        <v>2019</v>
      </c>
      <c r="F28" s="12">
        <v>6650.1</v>
      </c>
      <c r="G28" s="12">
        <v>6656.7</v>
      </c>
      <c r="H28" s="16">
        <f>(G28-F28)*0.0008598</f>
        <v>0.00567467999999953</v>
      </c>
      <c r="I28" s="34">
        <f t="shared" si="1"/>
        <v>0.13585023480432842</v>
      </c>
      <c r="J28" s="36">
        <f t="shared" si="0"/>
        <v>0.14152491480432797</v>
      </c>
      <c r="K28" s="15">
        <v>58.2</v>
      </c>
      <c r="L28" s="15" t="s">
        <v>22</v>
      </c>
    </row>
    <row r="29" spans="1:12" ht="14.25" customHeight="1">
      <c r="A29" s="11">
        <v>5951</v>
      </c>
      <c r="B29" s="11">
        <v>10</v>
      </c>
      <c r="C29" s="11">
        <v>271</v>
      </c>
      <c r="D29" s="11">
        <v>12</v>
      </c>
      <c r="E29" s="11">
        <v>2019</v>
      </c>
      <c r="F29" s="12">
        <v>9248.7</v>
      </c>
      <c r="G29" s="12">
        <v>9567.3</v>
      </c>
      <c r="H29" s="16">
        <f>(G29-F29)*0.0008598</f>
        <v>0.27393227999999875</v>
      </c>
      <c r="I29" s="34">
        <f t="shared" si="1"/>
        <v>0.08869946602344467</v>
      </c>
      <c r="J29" s="36">
        <f t="shared" si="0"/>
        <v>0.3626317460234434</v>
      </c>
      <c r="K29" s="15">
        <v>38</v>
      </c>
      <c r="L29" s="15" t="s">
        <v>22</v>
      </c>
    </row>
    <row r="30" spans="1:12" ht="14.25" customHeight="1">
      <c r="A30" s="11">
        <v>5951</v>
      </c>
      <c r="B30" s="11">
        <v>10</v>
      </c>
      <c r="C30" s="11">
        <v>281</v>
      </c>
      <c r="D30" s="11">
        <v>12</v>
      </c>
      <c r="E30" s="11">
        <v>2019</v>
      </c>
      <c r="F30" s="12">
        <v>32739.9</v>
      </c>
      <c r="G30" s="12">
        <v>33504</v>
      </c>
      <c r="H30" s="16">
        <f>(G30-F30)*0.0008598</f>
        <v>0.6569731799999987</v>
      </c>
      <c r="I30" s="34">
        <f t="shared" si="1"/>
        <v>0.14051862775293078</v>
      </c>
      <c r="J30" s="36">
        <f t="shared" si="0"/>
        <v>0.7974918077529295</v>
      </c>
      <c r="K30" s="15">
        <v>60.2</v>
      </c>
      <c r="L30" s="15" t="s">
        <v>22</v>
      </c>
    </row>
    <row r="31" spans="1:12" ht="14.25" customHeight="1">
      <c r="A31" s="11">
        <v>5951</v>
      </c>
      <c r="B31" s="11">
        <v>10</v>
      </c>
      <c r="C31" s="11">
        <v>291</v>
      </c>
      <c r="D31" s="11">
        <v>12</v>
      </c>
      <c r="E31" s="11">
        <v>2019</v>
      </c>
      <c r="F31" s="12">
        <v>3</v>
      </c>
      <c r="G31" s="12">
        <v>3.4</v>
      </c>
      <c r="H31" s="16">
        <f>G31-F31</f>
        <v>0.3999999999999999</v>
      </c>
      <c r="I31" s="34">
        <f t="shared" si="1"/>
        <v>0.09943676980523009</v>
      </c>
      <c r="J31" s="36">
        <f t="shared" si="0"/>
        <v>0.49943676980523</v>
      </c>
      <c r="K31" s="15">
        <v>42.6</v>
      </c>
      <c r="L31" s="15" t="s">
        <v>22</v>
      </c>
    </row>
    <row r="32" spans="1:12" ht="14.25" customHeight="1">
      <c r="A32" s="11">
        <v>5951</v>
      </c>
      <c r="B32" s="11">
        <v>10</v>
      </c>
      <c r="C32" s="11">
        <v>301</v>
      </c>
      <c r="D32" s="11">
        <v>12</v>
      </c>
      <c r="E32" s="11">
        <v>2019</v>
      </c>
      <c r="F32" s="12">
        <v>18352.5</v>
      </c>
      <c r="G32" s="12">
        <v>18782.6</v>
      </c>
      <c r="H32" s="16">
        <f>(G32-F32)*0.0008598</f>
        <v>0.36979997999999875</v>
      </c>
      <c r="I32" s="34">
        <f t="shared" si="1"/>
        <v>0.13585023480432842</v>
      </c>
      <c r="J32" s="36">
        <f t="shared" si="0"/>
        <v>0.5056502148043271</v>
      </c>
      <c r="K32" s="15">
        <v>58.2</v>
      </c>
      <c r="L32" s="15" t="s">
        <v>22</v>
      </c>
    </row>
    <row r="33" spans="1:12" ht="14.25" customHeight="1">
      <c r="A33" s="11">
        <v>5951</v>
      </c>
      <c r="B33" s="11">
        <v>10</v>
      </c>
      <c r="C33" s="11">
        <v>311</v>
      </c>
      <c r="D33" s="11">
        <v>12</v>
      </c>
      <c r="E33" s="11">
        <v>2019</v>
      </c>
      <c r="F33" s="12">
        <v>9851.6</v>
      </c>
      <c r="G33" s="12">
        <v>10007.9</v>
      </c>
      <c r="H33" s="16">
        <f>(G33-F33)*0.0008598</f>
        <v>0.13438673999999937</v>
      </c>
      <c r="I33" s="34">
        <f t="shared" si="1"/>
        <v>0.08916630531830491</v>
      </c>
      <c r="J33" s="36">
        <f t="shared" si="0"/>
        <v>0.22355304531830428</v>
      </c>
      <c r="K33" s="15">
        <v>38.2</v>
      </c>
      <c r="L33" s="15" t="s">
        <v>22</v>
      </c>
    </row>
    <row r="34" spans="1:12" ht="14.25" customHeight="1">
      <c r="A34" s="11">
        <v>5951</v>
      </c>
      <c r="B34" s="11">
        <v>10</v>
      </c>
      <c r="C34" s="11">
        <v>321</v>
      </c>
      <c r="D34" s="11">
        <v>12</v>
      </c>
      <c r="E34" s="11">
        <v>2019</v>
      </c>
      <c r="F34" s="12">
        <v>13107</v>
      </c>
      <c r="G34" s="12">
        <v>13126.1</v>
      </c>
      <c r="H34" s="16">
        <f>(G34-F34)*0.0008598</f>
        <v>0.016422180000000314</v>
      </c>
      <c r="I34" s="34">
        <f t="shared" si="1"/>
        <v>0.13981836881064041</v>
      </c>
      <c r="J34" s="36">
        <f t="shared" si="0"/>
        <v>0.15624054881064073</v>
      </c>
      <c r="K34" s="15">
        <v>59.9</v>
      </c>
      <c r="L34" s="15" t="s">
        <v>22</v>
      </c>
    </row>
    <row r="35" spans="1:12" ht="14.25" customHeight="1">
      <c r="A35" s="11">
        <v>5951</v>
      </c>
      <c r="B35" s="11">
        <v>10</v>
      </c>
      <c r="C35" s="11">
        <v>331</v>
      </c>
      <c r="D35" s="11">
        <v>12</v>
      </c>
      <c r="E35" s="11">
        <v>2019</v>
      </c>
      <c r="F35" s="12">
        <v>0</v>
      </c>
      <c r="G35" s="12">
        <v>0</v>
      </c>
      <c r="H35" s="16">
        <f>G35-F35</f>
        <v>0</v>
      </c>
      <c r="I35" s="34">
        <f t="shared" si="1"/>
        <v>0.09873651086293972</v>
      </c>
      <c r="J35" s="36">
        <f t="shared" si="0"/>
        <v>0.09873651086293972</v>
      </c>
      <c r="K35" s="15">
        <v>42.3</v>
      </c>
      <c r="L35" s="15" t="s">
        <v>22</v>
      </c>
    </row>
    <row r="36" spans="1:12" ht="14.25" customHeight="1">
      <c r="A36" s="11">
        <v>5951</v>
      </c>
      <c r="B36" s="11">
        <v>10</v>
      </c>
      <c r="C36" s="11">
        <v>341</v>
      </c>
      <c r="D36" s="11">
        <v>12</v>
      </c>
      <c r="E36" s="11">
        <v>2019</v>
      </c>
      <c r="F36" s="12">
        <v>2097.1</v>
      </c>
      <c r="G36" s="12">
        <v>2451.5</v>
      </c>
      <c r="H36" s="16">
        <f>(G36-F36)*0.0008598</f>
        <v>0.30471312000000006</v>
      </c>
      <c r="I36" s="34">
        <f t="shared" si="1"/>
        <v>0.1356168151568983</v>
      </c>
      <c r="J36" s="36">
        <f t="shared" si="0"/>
        <v>0.44032993515689833</v>
      </c>
      <c r="K36" s="15">
        <v>58.1</v>
      </c>
      <c r="L36" s="15" t="s">
        <v>22</v>
      </c>
    </row>
    <row r="37" spans="1:12" ht="14.25" customHeight="1">
      <c r="A37" s="11">
        <v>5951</v>
      </c>
      <c r="B37" s="11">
        <v>10</v>
      </c>
      <c r="C37" s="11">
        <v>351</v>
      </c>
      <c r="D37" s="11">
        <v>12</v>
      </c>
      <c r="E37" s="11">
        <v>2019</v>
      </c>
      <c r="F37" s="12">
        <v>2.2</v>
      </c>
      <c r="G37" s="12">
        <v>2.6</v>
      </c>
      <c r="H37" s="16">
        <f>G37-F37</f>
        <v>0.3999999999999999</v>
      </c>
      <c r="I37" s="34">
        <f t="shared" si="1"/>
        <v>0.08916630531830491</v>
      </c>
      <c r="J37" s="36">
        <f t="shared" si="0"/>
        <v>0.48916630531830485</v>
      </c>
      <c r="K37" s="15">
        <v>38.2</v>
      </c>
      <c r="L37" s="15" t="s">
        <v>22</v>
      </c>
    </row>
    <row r="38" spans="1:12" ht="14.25" customHeight="1">
      <c r="A38" s="11">
        <v>5951</v>
      </c>
      <c r="B38" s="11">
        <v>10</v>
      </c>
      <c r="C38" s="11">
        <v>361</v>
      </c>
      <c r="D38" s="11">
        <v>12</v>
      </c>
      <c r="E38" s="11">
        <v>2019</v>
      </c>
      <c r="F38" s="12">
        <v>0.231</v>
      </c>
      <c r="G38" s="12">
        <v>0.32</v>
      </c>
      <c r="H38" s="16">
        <f>G38-F38</f>
        <v>0.089</v>
      </c>
      <c r="I38" s="34">
        <f t="shared" si="1"/>
        <v>0.14168572599008133</v>
      </c>
      <c r="J38" s="36">
        <f t="shared" si="0"/>
        <v>0.23068572599008133</v>
      </c>
      <c r="K38" s="15">
        <v>60.7</v>
      </c>
      <c r="L38" s="15" t="s">
        <v>22</v>
      </c>
    </row>
    <row r="39" spans="1:12" ht="14.25" customHeight="1">
      <c r="A39" s="11">
        <v>5951</v>
      </c>
      <c r="B39" s="11">
        <v>10</v>
      </c>
      <c r="C39" s="11">
        <v>371</v>
      </c>
      <c r="D39" s="11">
        <v>12</v>
      </c>
      <c r="E39" s="11">
        <v>2019</v>
      </c>
      <c r="F39" s="12">
        <v>0</v>
      </c>
      <c r="G39" s="12">
        <v>0.1648</v>
      </c>
      <c r="H39" s="16">
        <f>G39-F39</f>
        <v>0.1648</v>
      </c>
      <c r="I39" s="34">
        <f t="shared" si="1"/>
        <v>0.09943676980523009</v>
      </c>
      <c r="J39" s="36">
        <f t="shared" si="0"/>
        <v>0.2642367698052301</v>
      </c>
      <c r="K39" s="15">
        <v>42.6</v>
      </c>
      <c r="L39" s="15" t="s">
        <v>22</v>
      </c>
    </row>
    <row r="40" spans="1:12" ht="14.25" customHeight="1">
      <c r="A40" s="11">
        <v>5951</v>
      </c>
      <c r="B40" s="11">
        <v>10</v>
      </c>
      <c r="C40" s="11">
        <v>381</v>
      </c>
      <c r="D40" s="11">
        <v>12</v>
      </c>
      <c r="E40" s="11">
        <v>2019</v>
      </c>
      <c r="F40" s="12">
        <v>8491.6</v>
      </c>
      <c r="G40" s="12">
        <v>8670.9</v>
      </c>
      <c r="H40" s="16">
        <f>(G40-F40)*0.0008598</f>
        <v>0.15416213999999936</v>
      </c>
      <c r="I40" s="34">
        <f t="shared" si="1"/>
        <v>0.13538339550946818</v>
      </c>
      <c r="J40" s="36">
        <f t="shared" si="0"/>
        <v>0.28954553550946754</v>
      </c>
      <c r="K40" s="15">
        <v>58</v>
      </c>
      <c r="L40" s="15" t="s">
        <v>22</v>
      </c>
    </row>
    <row r="41" spans="1:12" ht="14.25" customHeight="1">
      <c r="A41" s="11">
        <v>5951</v>
      </c>
      <c r="B41" s="11">
        <v>10</v>
      </c>
      <c r="C41" s="11">
        <v>391</v>
      </c>
      <c r="D41" s="11">
        <v>12</v>
      </c>
      <c r="E41" s="11">
        <v>2019</v>
      </c>
      <c r="F41" s="12">
        <v>6806.6</v>
      </c>
      <c r="G41" s="12">
        <v>6852.9</v>
      </c>
      <c r="H41" s="16">
        <f>(G41-F41)*0.0008598</f>
        <v>0.03980873999999937</v>
      </c>
      <c r="I41" s="34">
        <f t="shared" si="1"/>
        <v>0.08799920708115432</v>
      </c>
      <c r="J41" s="36">
        <f t="shared" si="0"/>
        <v>0.12780794708115367</v>
      </c>
      <c r="K41" s="15">
        <v>37.7</v>
      </c>
      <c r="L41" s="15" t="s">
        <v>22</v>
      </c>
    </row>
    <row r="42" spans="1:12" ht="14.25" customHeight="1">
      <c r="A42" s="11">
        <v>5951</v>
      </c>
      <c r="B42" s="11">
        <v>10</v>
      </c>
      <c r="C42" s="11">
        <v>401</v>
      </c>
      <c r="D42" s="11">
        <v>12</v>
      </c>
      <c r="E42" s="11">
        <v>2019</v>
      </c>
      <c r="F42" s="12">
        <v>28177.5</v>
      </c>
      <c r="G42" s="12">
        <v>28867.4</v>
      </c>
      <c r="H42" s="16">
        <f>(G42-F42)*0.0008598</f>
        <v>0.5931760200000012</v>
      </c>
      <c r="I42" s="34">
        <f t="shared" si="1"/>
        <v>0.14145230634265124</v>
      </c>
      <c r="J42" s="36">
        <f t="shared" si="0"/>
        <v>0.7346283263426525</v>
      </c>
      <c r="K42" s="15">
        <v>60.6</v>
      </c>
      <c r="L42" s="15" t="s">
        <v>22</v>
      </c>
    </row>
    <row r="43" spans="1:12" ht="14.25" customHeight="1">
      <c r="A43" s="11">
        <v>5951</v>
      </c>
      <c r="B43" s="11">
        <v>10</v>
      </c>
      <c r="C43" s="11">
        <v>411</v>
      </c>
      <c r="D43" s="11">
        <v>12</v>
      </c>
      <c r="E43" s="11">
        <v>2019</v>
      </c>
      <c r="F43" s="12">
        <v>0</v>
      </c>
      <c r="G43" s="12">
        <v>0</v>
      </c>
      <c r="H43" s="16">
        <f>G43-F43</f>
        <v>0</v>
      </c>
      <c r="I43" s="34">
        <f t="shared" si="1"/>
        <v>0.09943676980523009</v>
      </c>
      <c r="J43" s="36">
        <f t="shared" si="0"/>
        <v>0.09943676980523009</v>
      </c>
      <c r="K43" s="15">
        <v>42.6</v>
      </c>
      <c r="L43" s="15" t="s">
        <v>22</v>
      </c>
    </row>
    <row r="44" spans="1:12" ht="14.25" customHeight="1">
      <c r="A44" s="11">
        <v>5951</v>
      </c>
      <c r="B44" s="11">
        <v>10</v>
      </c>
      <c r="C44" s="11">
        <v>421</v>
      </c>
      <c r="D44" s="11">
        <v>12</v>
      </c>
      <c r="E44" s="11">
        <v>2019</v>
      </c>
      <c r="F44" s="12">
        <v>19218.1</v>
      </c>
      <c r="G44" s="12">
        <v>19648.1</v>
      </c>
      <c r="H44" s="16">
        <f>(G44-F44)*0.0008598</f>
        <v>0.369714</v>
      </c>
      <c r="I44" s="34">
        <f t="shared" si="1"/>
        <v>0.133049199035167</v>
      </c>
      <c r="J44" s="36">
        <f t="shared" si="0"/>
        <v>0.502763199035167</v>
      </c>
      <c r="K44" s="15">
        <v>57</v>
      </c>
      <c r="L44" s="15" t="s">
        <v>22</v>
      </c>
    </row>
    <row r="45" spans="1:12" ht="14.25" customHeight="1">
      <c r="A45" s="11">
        <v>5951</v>
      </c>
      <c r="B45" s="11">
        <v>10</v>
      </c>
      <c r="C45" s="11">
        <v>431</v>
      </c>
      <c r="D45" s="11">
        <v>12</v>
      </c>
      <c r="E45" s="11">
        <v>2019</v>
      </c>
      <c r="F45" s="12">
        <v>0.5</v>
      </c>
      <c r="G45" s="12">
        <v>0.5</v>
      </c>
      <c r="H45" s="16">
        <f>G45-F45</f>
        <v>0</v>
      </c>
      <c r="I45" s="34">
        <f t="shared" si="1"/>
        <v>0.08893288567087479</v>
      </c>
      <c r="J45" s="36">
        <f t="shared" si="0"/>
        <v>0.08893288567087479</v>
      </c>
      <c r="K45" s="15">
        <v>38.1</v>
      </c>
      <c r="L45" s="15" t="s">
        <v>22</v>
      </c>
    </row>
    <row r="46" spans="1:12" ht="14.25" customHeight="1">
      <c r="A46" s="11">
        <v>5951</v>
      </c>
      <c r="B46" s="11">
        <v>10</v>
      </c>
      <c r="C46" s="11">
        <v>441</v>
      </c>
      <c r="D46" s="11">
        <v>12</v>
      </c>
      <c r="E46" s="11">
        <v>2019</v>
      </c>
      <c r="F46" s="12">
        <v>0.7</v>
      </c>
      <c r="G46" s="12">
        <v>0.8</v>
      </c>
      <c r="H46" s="16">
        <f>G46-F46</f>
        <v>0.10000000000000009</v>
      </c>
      <c r="I46" s="34">
        <f t="shared" si="1"/>
        <v>0.08846604637601455</v>
      </c>
      <c r="J46" s="36">
        <f t="shared" si="0"/>
        <v>0.18846604637601463</v>
      </c>
      <c r="K46" s="15">
        <v>37.9</v>
      </c>
      <c r="L46" s="15" t="s">
        <v>22</v>
      </c>
    </row>
    <row r="47" spans="1:12" ht="14.25" customHeight="1">
      <c r="A47" s="11">
        <v>5951</v>
      </c>
      <c r="B47" s="11">
        <v>10</v>
      </c>
      <c r="C47" s="11">
        <v>451</v>
      </c>
      <c r="D47" s="11">
        <v>12</v>
      </c>
      <c r="E47" s="11">
        <v>2019</v>
      </c>
      <c r="F47" s="12">
        <v>21252.1</v>
      </c>
      <c r="G47" s="12">
        <v>21711.6</v>
      </c>
      <c r="H47" s="16">
        <f>(G47-F47)*0.0008598</f>
        <v>0.3950781</v>
      </c>
      <c r="I47" s="34">
        <f t="shared" si="1"/>
        <v>0.09570205544634819</v>
      </c>
      <c r="J47" s="36">
        <f t="shared" si="0"/>
        <v>0.4907801554463482</v>
      </c>
      <c r="K47" s="15">
        <v>41</v>
      </c>
      <c r="L47" s="15" t="s">
        <v>22</v>
      </c>
    </row>
    <row r="48" spans="1:12" ht="14.25" customHeight="1">
      <c r="A48" s="11">
        <v>5951</v>
      </c>
      <c r="B48" s="11">
        <v>10</v>
      </c>
      <c r="C48" s="11">
        <v>461</v>
      </c>
      <c r="D48" s="11">
        <v>12</v>
      </c>
      <c r="E48" s="11">
        <v>2019</v>
      </c>
      <c r="F48" s="12">
        <v>0</v>
      </c>
      <c r="G48" s="12">
        <v>0</v>
      </c>
      <c r="H48" s="16">
        <f>G48-F48</f>
        <v>0</v>
      </c>
      <c r="I48" s="34">
        <f t="shared" si="1"/>
        <v>0.09523521615148794</v>
      </c>
      <c r="J48" s="36">
        <f t="shared" si="0"/>
        <v>0.09523521615148794</v>
      </c>
      <c r="K48" s="15">
        <v>40.8</v>
      </c>
      <c r="L48" s="15" t="s">
        <v>22</v>
      </c>
    </row>
    <row r="49" spans="1:12" ht="14.25" customHeight="1">
      <c r="A49" s="11">
        <v>5951</v>
      </c>
      <c r="B49" s="11">
        <v>10</v>
      </c>
      <c r="C49" s="11">
        <v>471</v>
      </c>
      <c r="D49" s="11">
        <v>12</v>
      </c>
      <c r="E49" s="11">
        <v>2019</v>
      </c>
      <c r="F49" s="12">
        <v>0.2</v>
      </c>
      <c r="G49" s="12">
        <v>0.2</v>
      </c>
      <c r="H49" s="16">
        <f>G49-F49</f>
        <v>0</v>
      </c>
      <c r="I49" s="34">
        <f t="shared" si="1"/>
        <v>0.08473133201713266</v>
      </c>
      <c r="J49" s="36">
        <f t="shared" si="0"/>
        <v>0.08473133201713266</v>
      </c>
      <c r="K49" s="15">
        <v>36.3</v>
      </c>
      <c r="L49" s="15" t="s">
        <v>22</v>
      </c>
    </row>
    <row r="50" spans="1:12" ht="14.25" customHeight="1">
      <c r="A50" s="11">
        <v>5951</v>
      </c>
      <c r="B50" s="11">
        <v>10</v>
      </c>
      <c r="C50" s="11">
        <v>481</v>
      </c>
      <c r="D50" s="11">
        <v>12</v>
      </c>
      <c r="E50" s="11">
        <v>2019</v>
      </c>
      <c r="F50" s="12">
        <v>13891.3</v>
      </c>
      <c r="G50" s="12">
        <v>13977</v>
      </c>
      <c r="H50" s="16">
        <f>(G50-F50)*0.0008598</f>
        <v>0.07368486000000063</v>
      </c>
      <c r="I50" s="34">
        <f t="shared" si="1"/>
        <v>0.1064393592281336</v>
      </c>
      <c r="J50" s="36">
        <f t="shared" si="0"/>
        <v>0.18012421922813424</v>
      </c>
      <c r="K50" s="15">
        <v>45.6</v>
      </c>
      <c r="L50" s="15" t="s">
        <v>22</v>
      </c>
    </row>
    <row r="51" spans="1:12" ht="14.25" customHeight="1">
      <c r="A51" s="11">
        <v>5951</v>
      </c>
      <c r="B51" s="11">
        <v>10</v>
      </c>
      <c r="C51" s="11">
        <v>491</v>
      </c>
      <c r="D51" s="11">
        <v>12</v>
      </c>
      <c r="E51" s="11">
        <v>2019</v>
      </c>
      <c r="F51" s="12">
        <v>12574.6</v>
      </c>
      <c r="G51" s="12">
        <v>12722.5</v>
      </c>
      <c r="H51" s="16">
        <f>(G51-F51)*0.0008598</f>
        <v>0.1271644199999997</v>
      </c>
      <c r="I51" s="34">
        <f t="shared" si="1"/>
        <v>0.08869946602344467</v>
      </c>
      <c r="J51" s="36">
        <f t="shared" si="0"/>
        <v>0.21586388602344436</v>
      </c>
      <c r="K51" s="15">
        <v>38</v>
      </c>
      <c r="L51" s="15" t="s">
        <v>22</v>
      </c>
    </row>
    <row r="52" spans="1:12" ht="14.25" customHeight="1">
      <c r="A52" s="11">
        <v>5951</v>
      </c>
      <c r="B52" s="11">
        <v>10</v>
      </c>
      <c r="C52" s="11">
        <v>501</v>
      </c>
      <c r="D52" s="11">
        <v>12</v>
      </c>
      <c r="E52" s="11">
        <v>2019</v>
      </c>
      <c r="F52" s="12">
        <v>7355.8</v>
      </c>
      <c r="G52" s="12">
        <v>7539.9</v>
      </c>
      <c r="H52" s="16">
        <f>(G52-F52)*0.0008598</f>
        <v>0.15828917999999953</v>
      </c>
      <c r="I52" s="34">
        <f t="shared" si="1"/>
        <v>0.09546863579891807</v>
      </c>
      <c r="J52" s="36">
        <f t="shared" si="0"/>
        <v>0.2537578157989176</v>
      </c>
      <c r="K52" s="15">
        <v>40.9</v>
      </c>
      <c r="L52" s="15" t="s">
        <v>22</v>
      </c>
    </row>
    <row r="53" spans="1:12" ht="14.25" customHeight="1">
      <c r="A53" s="11">
        <v>5951</v>
      </c>
      <c r="B53" s="11">
        <v>10</v>
      </c>
      <c r="C53" s="11">
        <v>511</v>
      </c>
      <c r="D53" s="11">
        <v>12</v>
      </c>
      <c r="E53" s="11">
        <v>2019</v>
      </c>
      <c r="F53" s="12">
        <v>19509.3</v>
      </c>
      <c r="G53" s="12">
        <v>20162.5</v>
      </c>
      <c r="H53" s="16">
        <f>(G53-F53)*0.0008598</f>
        <v>0.5616213600000006</v>
      </c>
      <c r="I53" s="34">
        <f t="shared" si="1"/>
        <v>0.09523521615148794</v>
      </c>
      <c r="J53" s="36">
        <f t="shared" si="0"/>
        <v>0.6568565761514886</v>
      </c>
      <c r="K53" s="15">
        <v>40.8</v>
      </c>
      <c r="L53" s="15" t="s">
        <v>22</v>
      </c>
    </row>
    <row r="54" spans="1:12" ht="14.25" customHeight="1">
      <c r="A54" s="11">
        <v>5951</v>
      </c>
      <c r="B54" s="11">
        <v>10</v>
      </c>
      <c r="C54" s="11">
        <v>521</v>
      </c>
      <c r="D54" s="11">
        <v>12</v>
      </c>
      <c r="E54" s="11">
        <v>2019</v>
      </c>
      <c r="F54" s="12">
        <v>0</v>
      </c>
      <c r="G54" s="12">
        <v>0</v>
      </c>
      <c r="H54" s="16">
        <f>G54-F54</f>
        <v>0</v>
      </c>
      <c r="I54" s="34">
        <f t="shared" si="1"/>
        <v>0.08473133201713266</v>
      </c>
      <c r="J54" s="36">
        <f t="shared" si="0"/>
        <v>0.08473133201713266</v>
      </c>
      <c r="K54" s="15">
        <v>36.3</v>
      </c>
      <c r="L54" s="15" t="s">
        <v>22</v>
      </c>
    </row>
    <row r="55" spans="1:12" ht="14.25" customHeight="1">
      <c r="A55" s="11">
        <v>5951</v>
      </c>
      <c r="B55" s="11">
        <v>10</v>
      </c>
      <c r="C55" s="11">
        <v>531</v>
      </c>
      <c r="D55" s="11">
        <v>12</v>
      </c>
      <c r="E55" s="11">
        <v>2019</v>
      </c>
      <c r="F55" s="12">
        <v>37248.1</v>
      </c>
      <c r="G55" s="12">
        <v>38107.6</v>
      </c>
      <c r="H55" s="16">
        <f>(G55-F55)*0.0008598</f>
        <v>0.7389981</v>
      </c>
      <c r="I55" s="34">
        <f t="shared" si="1"/>
        <v>0.1465875385861138</v>
      </c>
      <c r="J55" s="36">
        <f t="shared" si="0"/>
        <v>0.8855856385861138</v>
      </c>
      <c r="K55" s="15">
        <v>62.8</v>
      </c>
      <c r="L55" s="15" t="s">
        <v>22</v>
      </c>
    </row>
    <row r="56" spans="1:12" ht="14.25" customHeight="1">
      <c r="A56" s="11">
        <v>5951</v>
      </c>
      <c r="B56" s="11">
        <v>10</v>
      </c>
      <c r="C56" s="11">
        <v>541</v>
      </c>
      <c r="D56" s="11">
        <v>12</v>
      </c>
      <c r="E56" s="11">
        <v>2019</v>
      </c>
      <c r="F56" s="12">
        <v>4696</v>
      </c>
      <c r="G56" s="12">
        <v>4696</v>
      </c>
      <c r="H56" s="16">
        <f>(G56-F56)*0.0008598</f>
        <v>0</v>
      </c>
      <c r="I56" s="34">
        <f t="shared" si="1"/>
        <v>0.09243418038232654</v>
      </c>
      <c r="J56" s="36">
        <f t="shared" si="0"/>
        <v>0.09243418038232654</v>
      </c>
      <c r="K56" s="15">
        <v>39.6</v>
      </c>
      <c r="L56" s="15" t="s">
        <v>22</v>
      </c>
    </row>
    <row r="57" spans="1:12" ht="14.25" customHeight="1">
      <c r="A57" s="11">
        <v>5951</v>
      </c>
      <c r="B57" s="11">
        <v>10</v>
      </c>
      <c r="C57" s="11">
        <v>551</v>
      </c>
      <c r="D57" s="11">
        <v>12</v>
      </c>
      <c r="E57" s="11">
        <v>2019</v>
      </c>
      <c r="F57" s="12">
        <v>24811.4</v>
      </c>
      <c r="G57" s="12">
        <v>25346.2</v>
      </c>
      <c r="H57" s="16">
        <f>(G57-F57)*0.0008598</f>
        <v>0.45982103999999935</v>
      </c>
      <c r="I57" s="34">
        <f t="shared" si="1"/>
        <v>0.0971025733309289</v>
      </c>
      <c r="J57" s="36">
        <f t="shared" si="0"/>
        <v>0.5569236133309282</v>
      </c>
      <c r="K57" s="15">
        <v>41.6</v>
      </c>
      <c r="L57" s="15" t="s">
        <v>22</v>
      </c>
    </row>
    <row r="58" spans="1:12" ht="14.25" customHeight="1">
      <c r="A58" s="11">
        <v>5951</v>
      </c>
      <c r="B58" s="11">
        <v>10</v>
      </c>
      <c r="C58" s="11">
        <v>561</v>
      </c>
      <c r="D58" s="11">
        <v>12</v>
      </c>
      <c r="E58" s="11">
        <v>2019</v>
      </c>
      <c r="F58" s="12">
        <v>12855.7</v>
      </c>
      <c r="G58" s="12">
        <v>13440.5</v>
      </c>
      <c r="H58" s="16">
        <f>(G58-F58)*0.0008598</f>
        <v>0.5028110399999993</v>
      </c>
      <c r="I58" s="34">
        <f t="shared" si="1"/>
        <v>0.09967018945266021</v>
      </c>
      <c r="J58" s="36">
        <f t="shared" si="0"/>
        <v>0.6024812294526596</v>
      </c>
      <c r="K58" s="15">
        <v>42.7</v>
      </c>
      <c r="L58" s="15" t="s">
        <v>22</v>
      </c>
    </row>
    <row r="59" spans="1:12" ht="14.25" customHeight="1">
      <c r="A59" s="11">
        <v>5951</v>
      </c>
      <c r="B59" s="11">
        <v>10</v>
      </c>
      <c r="C59" s="11">
        <v>571</v>
      </c>
      <c r="D59" s="11">
        <v>12</v>
      </c>
      <c r="E59" s="11">
        <v>2019</v>
      </c>
      <c r="F59" s="12">
        <v>7604.3</v>
      </c>
      <c r="G59" s="12">
        <v>7604.3</v>
      </c>
      <c r="H59" s="16">
        <f>(G59-F59)*0.0008598</f>
        <v>0</v>
      </c>
      <c r="I59" s="34">
        <f t="shared" si="1"/>
        <v>0.08566501060685314</v>
      </c>
      <c r="J59" s="36">
        <f t="shared" si="0"/>
        <v>0.08566501060685314</v>
      </c>
      <c r="K59" s="15">
        <v>36.7</v>
      </c>
      <c r="L59" s="15" t="s">
        <v>22</v>
      </c>
    </row>
    <row r="60" spans="1:12" ht="14.25" customHeight="1">
      <c r="A60" s="11">
        <v>5951</v>
      </c>
      <c r="B60" s="11">
        <v>10</v>
      </c>
      <c r="C60" s="11">
        <v>581</v>
      </c>
      <c r="D60" s="11">
        <v>12</v>
      </c>
      <c r="E60" s="11">
        <v>2019</v>
      </c>
      <c r="F60" s="12">
        <v>15333.7</v>
      </c>
      <c r="G60" s="12">
        <v>15710.5</v>
      </c>
      <c r="H60" s="16">
        <f>(G60-F60)*0.0008598</f>
        <v>0.32397263999999937</v>
      </c>
      <c r="I60" s="34">
        <f t="shared" si="1"/>
        <v>0.15265644941929687</v>
      </c>
      <c r="J60" s="36">
        <f t="shared" si="0"/>
        <v>0.47662908941929627</v>
      </c>
      <c r="K60" s="15">
        <v>65.4</v>
      </c>
      <c r="L60" s="15" t="s">
        <v>22</v>
      </c>
    </row>
    <row r="61" spans="1:12" ht="14.25" customHeight="1">
      <c r="A61" s="11">
        <v>5951</v>
      </c>
      <c r="B61" s="11">
        <v>10</v>
      </c>
      <c r="C61" s="11">
        <v>591</v>
      </c>
      <c r="D61" s="11">
        <v>12</v>
      </c>
      <c r="E61" s="11">
        <v>2019</v>
      </c>
      <c r="F61" s="12">
        <v>15950.9</v>
      </c>
      <c r="G61" s="12">
        <v>16270.8</v>
      </c>
      <c r="H61" s="16">
        <f>(G61-F61)*0.0008598</f>
        <v>0.2750500199999997</v>
      </c>
      <c r="I61" s="34">
        <f t="shared" si="1"/>
        <v>0.09196734108746632</v>
      </c>
      <c r="J61" s="36">
        <f t="shared" si="0"/>
        <v>0.36701736108746597</v>
      </c>
      <c r="K61" s="15">
        <v>39.4</v>
      </c>
      <c r="L61" s="15" t="s">
        <v>22</v>
      </c>
    </row>
    <row r="62" spans="1:12" ht="14.25" customHeight="1">
      <c r="A62" s="11">
        <v>5951</v>
      </c>
      <c r="B62" s="11">
        <v>10</v>
      </c>
      <c r="C62" s="11">
        <v>601</v>
      </c>
      <c r="D62" s="11">
        <v>12</v>
      </c>
      <c r="E62" s="11">
        <v>2019</v>
      </c>
      <c r="F62" s="12">
        <v>1799.2</v>
      </c>
      <c r="G62" s="12">
        <v>1928</v>
      </c>
      <c r="H62" s="16">
        <f>(G62-F62)*0.0008598</f>
        <v>0.11074223999999996</v>
      </c>
      <c r="I62" s="34">
        <f t="shared" si="1"/>
        <v>0.0971025733309289</v>
      </c>
      <c r="J62" s="36">
        <f t="shared" si="0"/>
        <v>0.20784481333092886</v>
      </c>
      <c r="K62" s="15">
        <v>41.6</v>
      </c>
      <c r="L62" s="15" t="s">
        <v>22</v>
      </c>
    </row>
    <row r="63" spans="1:12" ht="14.25" customHeight="1">
      <c r="A63" s="11">
        <v>5951</v>
      </c>
      <c r="B63" s="11">
        <v>10</v>
      </c>
      <c r="C63" s="11">
        <v>611</v>
      </c>
      <c r="D63" s="11">
        <v>12</v>
      </c>
      <c r="E63" s="11">
        <v>2019</v>
      </c>
      <c r="F63" s="12">
        <v>0</v>
      </c>
      <c r="G63" s="12">
        <v>0</v>
      </c>
      <c r="H63" s="16">
        <f>G63-F63</f>
        <v>0</v>
      </c>
      <c r="I63" s="34">
        <f t="shared" si="1"/>
        <v>0.09967018945266021</v>
      </c>
      <c r="J63" s="36">
        <f t="shared" si="0"/>
        <v>0.09967018945266021</v>
      </c>
      <c r="K63" s="15">
        <v>42.7</v>
      </c>
      <c r="L63" s="15" t="s">
        <v>22</v>
      </c>
    </row>
    <row r="64" spans="1:12" ht="14.25" customHeight="1">
      <c r="A64" s="11">
        <v>5951</v>
      </c>
      <c r="B64" s="11">
        <v>10</v>
      </c>
      <c r="C64" s="11">
        <v>621</v>
      </c>
      <c r="D64" s="11">
        <v>12</v>
      </c>
      <c r="E64" s="11">
        <v>2019</v>
      </c>
      <c r="F64" s="12">
        <v>14372.5</v>
      </c>
      <c r="G64" s="12">
        <v>14813.5</v>
      </c>
      <c r="H64" s="16">
        <f>(G64-F64)*0.0008598</f>
        <v>0.3791718</v>
      </c>
      <c r="I64" s="34">
        <f t="shared" si="1"/>
        <v>0.08613184990171337</v>
      </c>
      <c r="J64" s="36">
        <f t="shared" si="0"/>
        <v>0.46530364990171336</v>
      </c>
      <c r="K64" s="15">
        <v>36.9</v>
      </c>
      <c r="L64" s="15" t="s">
        <v>22</v>
      </c>
    </row>
    <row r="65" spans="1:12" ht="14.25" customHeight="1">
      <c r="A65" s="11">
        <v>5951</v>
      </c>
      <c r="B65" s="11">
        <v>10</v>
      </c>
      <c r="C65" s="11">
        <v>631</v>
      </c>
      <c r="D65" s="11">
        <v>12</v>
      </c>
      <c r="E65" s="11">
        <v>2019</v>
      </c>
      <c r="F65" s="12">
        <v>28070</v>
      </c>
      <c r="G65" s="12">
        <v>28695.5</v>
      </c>
      <c r="H65" s="16">
        <f>(G65-F65)*0.0008598</f>
        <v>0.5378049</v>
      </c>
      <c r="I65" s="34">
        <f t="shared" si="1"/>
        <v>0.15242302977186675</v>
      </c>
      <c r="J65" s="36">
        <f t="shared" si="0"/>
        <v>0.6902279297718668</v>
      </c>
      <c r="K65" s="15">
        <v>65.3</v>
      </c>
      <c r="L65" s="15" t="s">
        <v>22</v>
      </c>
    </row>
    <row r="66" spans="1:12" ht="14.25" customHeight="1">
      <c r="A66" s="11">
        <v>5951</v>
      </c>
      <c r="B66" s="11">
        <v>10</v>
      </c>
      <c r="C66" s="11">
        <v>641</v>
      </c>
      <c r="D66" s="11">
        <v>12</v>
      </c>
      <c r="E66" s="11">
        <v>2019</v>
      </c>
      <c r="F66" s="12">
        <v>5986.9</v>
      </c>
      <c r="G66" s="12">
        <v>6080.2</v>
      </c>
      <c r="H66" s="16">
        <f>(G66-F66)*0.0008598</f>
        <v>0.08021934000000015</v>
      </c>
      <c r="I66" s="34">
        <f t="shared" si="1"/>
        <v>0.09266760002975667</v>
      </c>
      <c r="J66" s="36">
        <f t="shared" si="0"/>
        <v>0.17288694002975682</v>
      </c>
      <c r="K66" s="15">
        <v>39.7</v>
      </c>
      <c r="L66" s="15" t="s">
        <v>22</v>
      </c>
    </row>
    <row r="67" spans="1:12" ht="14.25" customHeight="1">
      <c r="A67" s="11">
        <v>5951</v>
      </c>
      <c r="B67" s="11">
        <v>10</v>
      </c>
      <c r="C67" s="11">
        <v>651</v>
      </c>
      <c r="D67" s="11">
        <v>12</v>
      </c>
      <c r="E67" s="11">
        <v>2019</v>
      </c>
      <c r="F67" s="12">
        <v>21639.7</v>
      </c>
      <c r="G67" s="12">
        <v>22089.3</v>
      </c>
      <c r="H67" s="16">
        <f>(G67-F67)*0.0008598</f>
        <v>0.38656607999999876</v>
      </c>
      <c r="I67" s="34">
        <f t="shared" si="1"/>
        <v>0.09686915368349878</v>
      </c>
      <c r="J67" s="36">
        <f aca="true" t="shared" si="2" ref="J67:J80">H67+I67</f>
        <v>0.48343523368349756</v>
      </c>
      <c r="K67" s="15">
        <v>41.5</v>
      </c>
      <c r="L67" s="15" t="s">
        <v>22</v>
      </c>
    </row>
    <row r="68" spans="1:12" ht="14.25" customHeight="1">
      <c r="A68" s="11">
        <v>5951</v>
      </c>
      <c r="B68" s="11">
        <v>10</v>
      </c>
      <c r="C68" s="11">
        <v>661</v>
      </c>
      <c r="D68" s="11">
        <v>12</v>
      </c>
      <c r="E68" s="11">
        <v>2019</v>
      </c>
      <c r="F68" s="12">
        <v>0.1</v>
      </c>
      <c r="G68" s="12">
        <v>0.5</v>
      </c>
      <c r="H68" s="16">
        <f>G68-F68</f>
        <v>0.4</v>
      </c>
      <c r="I68" s="34">
        <f aca="true" t="shared" si="3" ref="I68:I80">$J$82*(K68/$J$85)</f>
        <v>0.09943676980523009</v>
      </c>
      <c r="J68" s="36">
        <f t="shared" si="2"/>
        <v>0.4994367698052301</v>
      </c>
      <c r="K68" s="15">
        <v>42.6</v>
      </c>
      <c r="L68" s="15" t="s">
        <v>22</v>
      </c>
    </row>
    <row r="69" spans="1:12" ht="14.25" customHeight="1">
      <c r="A69" s="11">
        <v>5951</v>
      </c>
      <c r="B69" s="11">
        <v>10</v>
      </c>
      <c r="C69" s="11">
        <v>671</v>
      </c>
      <c r="D69" s="11">
        <v>12</v>
      </c>
      <c r="E69" s="11">
        <v>2019</v>
      </c>
      <c r="F69" s="12">
        <v>9072.3</v>
      </c>
      <c r="G69" s="12">
        <v>9072.3</v>
      </c>
      <c r="H69" s="16">
        <f>(G69-F69)*0.0008598</f>
        <v>0</v>
      </c>
      <c r="I69" s="34">
        <f t="shared" si="3"/>
        <v>0.08566501060685314</v>
      </c>
      <c r="J69" s="36">
        <f t="shared" si="2"/>
        <v>0.08566501060685314</v>
      </c>
      <c r="K69" s="15">
        <v>36.7</v>
      </c>
      <c r="L69" s="15" t="s">
        <v>22</v>
      </c>
    </row>
    <row r="70" spans="1:12" ht="14.25" customHeight="1">
      <c r="A70" s="11">
        <v>5951</v>
      </c>
      <c r="B70" s="11">
        <v>10</v>
      </c>
      <c r="C70" s="11">
        <v>681</v>
      </c>
      <c r="D70" s="11">
        <v>12</v>
      </c>
      <c r="E70" s="11">
        <v>2019</v>
      </c>
      <c r="F70" s="12">
        <v>28431.4</v>
      </c>
      <c r="G70" s="12">
        <v>28862</v>
      </c>
      <c r="H70" s="16">
        <f>(G70-F70)*0.0008598</f>
        <v>0.37022987999999873</v>
      </c>
      <c r="I70" s="34">
        <f t="shared" si="3"/>
        <v>0.11110775217673596</v>
      </c>
      <c r="J70" s="36">
        <f t="shared" si="2"/>
        <v>0.4813376321767347</v>
      </c>
      <c r="K70" s="15">
        <v>47.6</v>
      </c>
      <c r="L70" s="15" t="s">
        <v>22</v>
      </c>
    </row>
    <row r="71" spans="1:12" ht="14.25" customHeight="1">
      <c r="A71" s="11">
        <v>5951</v>
      </c>
      <c r="B71" s="11">
        <v>10</v>
      </c>
      <c r="C71" s="11">
        <v>691</v>
      </c>
      <c r="D71" s="11">
        <v>12</v>
      </c>
      <c r="E71" s="11">
        <v>2019</v>
      </c>
      <c r="F71" s="12">
        <v>0</v>
      </c>
      <c r="G71" s="12">
        <v>0</v>
      </c>
      <c r="H71" s="16">
        <f>G71-F71</f>
        <v>0</v>
      </c>
      <c r="I71" s="34">
        <f t="shared" si="3"/>
        <v>0.09196734108746632</v>
      </c>
      <c r="J71" s="36">
        <f t="shared" si="2"/>
        <v>0.09196734108746632</v>
      </c>
      <c r="K71" s="15">
        <v>39.4</v>
      </c>
      <c r="L71" s="15" t="s">
        <v>22</v>
      </c>
    </row>
    <row r="72" spans="1:12" ht="14.25" customHeight="1">
      <c r="A72" s="11">
        <v>5951</v>
      </c>
      <c r="B72" s="11">
        <v>10</v>
      </c>
      <c r="C72" s="11">
        <v>701</v>
      </c>
      <c r="D72" s="11">
        <v>12</v>
      </c>
      <c r="E72" s="11">
        <v>2019</v>
      </c>
      <c r="F72" s="12">
        <v>6938.8</v>
      </c>
      <c r="G72" s="12">
        <v>7224.3</v>
      </c>
      <c r="H72" s="16">
        <f>(G72-F72)*0.0008598</f>
        <v>0.2454729</v>
      </c>
      <c r="I72" s="34">
        <f t="shared" si="3"/>
        <v>0.0971025733309289</v>
      </c>
      <c r="J72" s="36">
        <f t="shared" si="2"/>
        <v>0.3425754733309289</v>
      </c>
      <c r="K72" s="15">
        <v>41.6</v>
      </c>
      <c r="L72" s="15" t="s">
        <v>22</v>
      </c>
    </row>
    <row r="73" spans="1:12" ht="14.25" customHeight="1">
      <c r="A73" s="11">
        <v>5951</v>
      </c>
      <c r="B73" s="11">
        <v>10</v>
      </c>
      <c r="C73" s="11">
        <v>711</v>
      </c>
      <c r="D73" s="11">
        <v>12</v>
      </c>
      <c r="E73" s="11">
        <v>2019</v>
      </c>
      <c r="F73" s="12">
        <v>0</v>
      </c>
      <c r="G73" s="12">
        <v>0</v>
      </c>
      <c r="H73" s="16">
        <f>G73-F73</f>
        <v>0</v>
      </c>
      <c r="I73" s="34">
        <f t="shared" si="3"/>
        <v>0.09990360910009032</v>
      </c>
      <c r="J73" s="36">
        <f t="shared" si="2"/>
        <v>0.09990360910009032</v>
      </c>
      <c r="K73" s="15">
        <v>42.8</v>
      </c>
      <c r="L73" s="15" t="s">
        <v>22</v>
      </c>
    </row>
    <row r="74" spans="1:12" ht="14.25" customHeight="1">
      <c r="A74" s="11">
        <v>5951</v>
      </c>
      <c r="B74" s="11">
        <v>10</v>
      </c>
      <c r="C74" s="11">
        <v>721</v>
      </c>
      <c r="D74" s="11">
        <v>12</v>
      </c>
      <c r="E74" s="11">
        <v>2019</v>
      </c>
      <c r="F74" s="12">
        <v>5122.4</v>
      </c>
      <c r="G74" s="12">
        <v>5122.4</v>
      </c>
      <c r="H74" s="16">
        <f>(G74-F74)*0.0008598</f>
        <v>0</v>
      </c>
      <c r="I74" s="34">
        <f t="shared" si="3"/>
        <v>0.08566501060685314</v>
      </c>
      <c r="J74" s="36">
        <f t="shared" si="2"/>
        <v>0.08566501060685314</v>
      </c>
      <c r="K74" s="15">
        <v>36.7</v>
      </c>
      <c r="L74" s="15" t="s">
        <v>22</v>
      </c>
    </row>
    <row r="75" spans="1:12" ht="14.25" customHeight="1">
      <c r="A75" s="11">
        <v>5951</v>
      </c>
      <c r="B75" s="11">
        <v>10</v>
      </c>
      <c r="C75" s="11">
        <v>731</v>
      </c>
      <c r="D75" s="11">
        <v>12</v>
      </c>
      <c r="E75" s="11">
        <v>2019</v>
      </c>
      <c r="F75" s="14">
        <v>17497.7</v>
      </c>
      <c r="G75" s="14">
        <v>18111.5</v>
      </c>
      <c r="H75" s="16">
        <f>(G75-F75)*0.0008598</f>
        <v>0.5277452399999993</v>
      </c>
      <c r="I75" s="34">
        <f t="shared" si="3"/>
        <v>0.11157459147159618</v>
      </c>
      <c r="J75" s="36">
        <f t="shared" si="2"/>
        <v>0.6393198314715955</v>
      </c>
      <c r="K75" s="17">
        <v>47.8</v>
      </c>
      <c r="L75" s="15" t="s">
        <v>22</v>
      </c>
    </row>
    <row r="76" spans="1:12" ht="15">
      <c r="A76" s="11">
        <v>5951</v>
      </c>
      <c r="B76" s="11">
        <v>10</v>
      </c>
      <c r="C76" s="11">
        <v>741</v>
      </c>
      <c r="D76" s="11">
        <v>12</v>
      </c>
      <c r="E76" s="11">
        <v>2019</v>
      </c>
      <c r="F76" s="12">
        <v>0.2</v>
      </c>
      <c r="G76" s="12">
        <v>0.2</v>
      </c>
      <c r="H76" s="16">
        <f>G76-F76</f>
        <v>0</v>
      </c>
      <c r="I76" s="34">
        <f t="shared" si="3"/>
        <v>0.09266760002975667</v>
      </c>
      <c r="J76" s="36">
        <f t="shared" si="2"/>
        <v>0.09266760002975667</v>
      </c>
      <c r="K76" s="15">
        <v>39.7</v>
      </c>
      <c r="L76" s="15" t="s">
        <v>22</v>
      </c>
    </row>
    <row r="77" spans="1:12" ht="14.25" customHeight="1">
      <c r="A77" s="11">
        <v>5951</v>
      </c>
      <c r="B77" s="11">
        <v>10</v>
      </c>
      <c r="C77" s="11">
        <v>751</v>
      </c>
      <c r="D77" s="11">
        <v>12</v>
      </c>
      <c r="E77" s="11">
        <v>2019</v>
      </c>
      <c r="F77" s="12">
        <v>23615</v>
      </c>
      <c r="G77" s="12">
        <v>24122.1</v>
      </c>
      <c r="H77" s="16">
        <f>(G77-F77)*0.0008598</f>
        <v>0.43600457999999875</v>
      </c>
      <c r="I77" s="34">
        <f t="shared" si="3"/>
        <v>0.09686915368349878</v>
      </c>
      <c r="J77" s="36">
        <f t="shared" si="2"/>
        <v>0.5328737336834976</v>
      </c>
      <c r="K77" s="15">
        <v>41.5</v>
      </c>
      <c r="L77" s="15" t="s">
        <v>22</v>
      </c>
    </row>
    <row r="78" spans="1:12" ht="14.25" customHeight="1">
      <c r="A78" s="11">
        <v>5951</v>
      </c>
      <c r="B78" s="11">
        <v>10</v>
      </c>
      <c r="C78" s="11">
        <v>761</v>
      </c>
      <c r="D78" s="11">
        <v>12</v>
      </c>
      <c r="E78" s="11">
        <v>2019</v>
      </c>
      <c r="F78" s="12">
        <v>0.2</v>
      </c>
      <c r="G78" s="12">
        <v>0.3</v>
      </c>
      <c r="H78" s="16">
        <f>G78-F78</f>
        <v>0.09999999999999998</v>
      </c>
      <c r="I78" s="34">
        <f t="shared" si="3"/>
        <v>0.09896993051036984</v>
      </c>
      <c r="J78" s="36">
        <f t="shared" si="2"/>
        <v>0.19896993051036982</v>
      </c>
      <c r="K78" s="15">
        <v>42.4</v>
      </c>
      <c r="L78" s="15" t="s">
        <v>22</v>
      </c>
    </row>
    <row r="79" spans="1:12" ht="14.25" customHeight="1">
      <c r="A79" s="11">
        <v>5951</v>
      </c>
      <c r="B79" s="11">
        <v>10</v>
      </c>
      <c r="C79" s="11">
        <v>771</v>
      </c>
      <c r="D79" s="11">
        <v>12</v>
      </c>
      <c r="E79" s="11">
        <v>2019</v>
      </c>
      <c r="F79" s="12">
        <v>1.2</v>
      </c>
      <c r="G79" s="12">
        <v>1.6</v>
      </c>
      <c r="H79" s="16">
        <f>G79-F79</f>
        <v>0.40000000000000013</v>
      </c>
      <c r="I79" s="34">
        <f t="shared" si="3"/>
        <v>0.08543159095942301</v>
      </c>
      <c r="J79" s="36">
        <f t="shared" si="2"/>
        <v>0.4854315909594231</v>
      </c>
      <c r="K79" s="15">
        <v>36.6</v>
      </c>
      <c r="L79" s="15" t="s">
        <v>22</v>
      </c>
    </row>
    <row r="80" spans="1:12" ht="14.25" customHeight="1">
      <c r="A80" s="11">
        <v>5951</v>
      </c>
      <c r="B80" s="11">
        <v>10</v>
      </c>
      <c r="C80" s="11">
        <v>781</v>
      </c>
      <c r="D80" s="11">
        <v>12</v>
      </c>
      <c r="E80" s="11">
        <v>2019</v>
      </c>
      <c r="F80" s="12">
        <v>25950.2</v>
      </c>
      <c r="G80" s="12">
        <v>26731.1</v>
      </c>
      <c r="H80" s="16">
        <f>(G80-F80)*0.0008598</f>
        <v>0.6714178199999981</v>
      </c>
      <c r="I80" s="34">
        <f t="shared" si="3"/>
        <v>0.11204143076645642</v>
      </c>
      <c r="J80" s="36">
        <f t="shared" si="2"/>
        <v>0.7834592507664545</v>
      </c>
      <c r="K80" s="28">
        <v>48</v>
      </c>
      <c r="L80" s="15" t="s">
        <v>22</v>
      </c>
    </row>
    <row r="81" spans="1:12" ht="15">
      <c r="A81" s="13"/>
      <c r="B81" s="13"/>
      <c r="C81" s="13"/>
      <c r="D81" s="13"/>
      <c r="E81" s="13"/>
      <c r="F81" s="13"/>
      <c r="G81" s="13"/>
      <c r="H81" s="18">
        <f>SUM(H3:H80)</f>
        <v>18.794504439999987</v>
      </c>
      <c r="I81" s="18">
        <f>SUM(I3:I80)</f>
        <v>10.35449556000001</v>
      </c>
      <c r="J81" s="18">
        <f>SUM(J3:J80)</f>
        <v>29.149000000000004</v>
      </c>
      <c r="K81" s="29">
        <f>SUM(K3:K80)</f>
        <v>4435.999999999999</v>
      </c>
      <c r="L81" s="13"/>
    </row>
    <row r="82" spans="1:12" ht="15">
      <c r="A82" s="19"/>
      <c r="B82" s="19"/>
      <c r="C82" s="19"/>
      <c r="D82" s="19"/>
      <c r="E82" s="19"/>
      <c r="F82" s="19"/>
      <c r="G82"/>
      <c r="H82" s="31"/>
      <c r="I82" s="20" t="s">
        <v>1</v>
      </c>
      <c r="J82" s="21">
        <f>J83-H81</f>
        <v>10.354495560000014</v>
      </c>
      <c r="K82" s="22" t="s">
        <v>17</v>
      </c>
      <c r="L82" s="23"/>
    </row>
    <row r="83" spans="1:12" ht="15">
      <c r="A83" s="19"/>
      <c r="B83" s="19"/>
      <c r="C83" s="19"/>
      <c r="D83" s="19"/>
      <c r="E83" s="19"/>
      <c r="F83" s="19"/>
      <c r="G83" s="19"/>
      <c r="H83" s="32"/>
      <c r="I83" s="24" t="s">
        <v>18</v>
      </c>
      <c r="J83" s="25">
        <v>29.149</v>
      </c>
      <c r="K83" s="22" t="s">
        <v>17</v>
      </c>
      <c r="L83" s="10"/>
    </row>
    <row r="84" spans="1:12" ht="15">
      <c r="A84" s="19"/>
      <c r="B84" s="19"/>
      <c r="C84" s="19"/>
      <c r="D84" s="19"/>
      <c r="E84" s="19"/>
      <c r="F84" s="19"/>
      <c r="G84" s="19"/>
      <c r="H84" s="32"/>
      <c r="I84" s="26" t="s">
        <v>19</v>
      </c>
      <c r="J84" s="39">
        <f>H81</f>
        <v>18.794504439999987</v>
      </c>
      <c r="K84" s="22" t="s">
        <v>17</v>
      </c>
      <c r="L84" s="10"/>
    </row>
    <row r="85" spans="1:12" ht="15">
      <c r="A85" s="19"/>
      <c r="B85" s="19"/>
      <c r="C85" s="19"/>
      <c r="D85" s="19"/>
      <c r="E85" s="19"/>
      <c r="F85" s="19"/>
      <c r="G85" s="19"/>
      <c r="H85" s="32"/>
      <c r="I85" s="26" t="s">
        <v>20</v>
      </c>
      <c r="J85" s="27">
        <v>4436</v>
      </c>
      <c r="K85" s="22" t="s">
        <v>21</v>
      </c>
      <c r="L85" s="10"/>
    </row>
    <row r="86" spans="1:12" ht="15">
      <c r="A86" s="19"/>
      <c r="B86" s="19"/>
      <c r="C86" s="19"/>
      <c r="D86" s="19"/>
      <c r="E86" s="19"/>
      <c r="F86" s="19"/>
      <c r="G86" s="19"/>
      <c r="H86" s="32"/>
      <c r="I86" s="26"/>
      <c r="J86" s="27"/>
      <c r="K86" s="22"/>
      <c r="L86" s="10"/>
    </row>
    <row r="87" spans="2:11" ht="15.75">
      <c r="B87" s="35" t="s">
        <v>8</v>
      </c>
      <c r="K87" s="35" t="s">
        <v>9</v>
      </c>
    </row>
  </sheetData>
  <sheetProtection/>
  <mergeCells count="1">
    <mergeCell ref="A1:N1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15" sqref="E15"/>
    </sheetView>
  </sheetViews>
  <sheetFormatPr defaultColWidth="9.140625" defaultRowHeight="15"/>
  <cols>
    <col min="6" max="6" width="15.140625" style="4" customWidth="1"/>
  </cols>
  <sheetData>
    <row r="1" spans="1:6" ht="15">
      <c r="A1" s="38" t="s">
        <v>10</v>
      </c>
      <c r="B1" s="38"/>
      <c r="C1" s="38"/>
      <c r="D1" s="38"/>
      <c r="E1" s="38"/>
      <c r="F1" s="38"/>
    </row>
    <row r="3" spans="1:5" ht="1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6" ht="15">
      <c r="A4">
        <v>5951</v>
      </c>
      <c r="B4">
        <v>10</v>
      </c>
      <c r="C4">
        <v>11</v>
      </c>
      <c r="D4">
        <v>11</v>
      </c>
      <c r="E4">
        <v>2019</v>
      </c>
      <c r="F4" s="5">
        <v>0.1421117528169522</v>
      </c>
    </row>
    <row r="5" spans="1:6" ht="15">
      <c r="A5">
        <v>5951</v>
      </c>
      <c r="B5">
        <v>10</v>
      </c>
      <c r="C5">
        <v>21</v>
      </c>
      <c r="D5">
        <v>11</v>
      </c>
      <c r="E5">
        <v>2019</v>
      </c>
      <c r="F5" s="5">
        <v>0.15094674274075745</v>
      </c>
    </row>
    <row r="6" spans="1:6" ht="15">
      <c r="A6">
        <v>5951</v>
      </c>
      <c r="B6">
        <v>10</v>
      </c>
      <c r="C6">
        <v>31</v>
      </c>
      <c r="D6">
        <v>11</v>
      </c>
      <c r="E6">
        <v>2019</v>
      </c>
      <c r="F6" s="5">
        <v>0.5982356528169521</v>
      </c>
    </row>
    <row r="7" spans="1:6" ht="15">
      <c r="A7">
        <v>5951</v>
      </c>
      <c r="B7">
        <v>10</v>
      </c>
      <c r="C7">
        <v>41</v>
      </c>
      <c r="D7">
        <v>11</v>
      </c>
      <c r="E7">
        <v>2019</v>
      </c>
      <c r="F7" s="5">
        <v>0.2674934183313797</v>
      </c>
    </row>
    <row r="8" spans="1:6" ht="15">
      <c r="A8">
        <v>5951</v>
      </c>
      <c r="B8">
        <v>10</v>
      </c>
      <c r="C8">
        <v>51</v>
      </c>
      <c r="D8">
        <v>11</v>
      </c>
      <c r="E8">
        <v>2019</v>
      </c>
      <c r="F8" s="5">
        <v>0.16568300361451668</v>
      </c>
    </row>
    <row r="9" spans="1:6" ht="15">
      <c r="A9">
        <v>5951</v>
      </c>
      <c r="B9">
        <v>10</v>
      </c>
      <c r="C9">
        <v>61</v>
      </c>
      <c r="D9">
        <v>11</v>
      </c>
      <c r="E9">
        <v>2019</v>
      </c>
      <c r="F9" s="5">
        <v>0.2757644727281334</v>
      </c>
    </row>
    <row r="10" spans="1:6" ht="15">
      <c r="A10">
        <v>5951</v>
      </c>
      <c r="B10">
        <v>10</v>
      </c>
      <c r="C10">
        <v>71</v>
      </c>
      <c r="D10">
        <v>11</v>
      </c>
      <c r="E10">
        <v>2019</v>
      </c>
      <c r="F10" s="5">
        <v>0.1490669576505861</v>
      </c>
    </row>
    <row r="11" spans="1:6" ht="15">
      <c r="A11">
        <v>5951</v>
      </c>
      <c r="B11">
        <v>10</v>
      </c>
      <c r="C11">
        <v>81</v>
      </c>
      <c r="D11">
        <v>11</v>
      </c>
      <c r="E11">
        <v>2019</v>
      </c>
      <c r="F11" s="5">
        <v>0.2753885157100992</v>
      </c>
    </row>
    <row r="12" spans="1:6" ht="15">
      <c r="A12">
        <v>5951</v>
      </c>
      <c r="B12">
        <v>10</v>
      </c>
      <c r="C12">
        <v>91</v>
      </c>
      <c r="D12">
        <v>11</v>
      </c>
      <c r="E12">
        <v>2019</v>
      </c>
      <c r="F12" s="5">
        <v>0.1471871725604148</v>
      </c>
    </row>
    <row r="13" spans="1:6" ht="15">
      <c r="A13">
        <v>5951</v>
      </c>
      <c r="B13">
        <v>10</v>
      </c>
      <c r="C13">
        <v>101</v>
      </c>
      <c r="D13">
        <v>11</v>
      </c>
      <c r="E13">
        <v>2019</v>
      </c>
      <c r="F13" s="5">
        <v>0.275012558692065</v>
      </c>
    </row>
    <row r="14" spans="1:6" ht="15">
      <c r="A14">
        <v>5951</v>
      </c>
      <c r="B14">
        <v>10</v>
      </c>
      <c r="C14">
        <v>111</v>
      </c>
      <c r="D14">
        <v>11</v>
      </c>
      <c r="E14">
        <v>2019</v>
      </c>
      <c r="F14" s="5">
        <v>0.8193189821235385</v>
      </c>
    </row>
    <row r="15" spans="1:6" ht="15">
      <c r="A15">
        <v>5951</v>
      </c>
      <c r="B15">
        <v>10</v>
      </c>
      <c r="C15">
        <v>121</v>
      </c>
      <c r="D15">
        <v>11</v>
      </c>
      <c r="E15">
        <v>2019</v>
      </c>
      <c r="F15" s="5">
        <v>0.2733207521109108</v>
      </c>
    </row>
    <row r="16" spans="1:6" ht="15">
      <c r="A16">
        <v>5951</v>
      </c>
      <c r="B16">
        <v>10</v>
      </c>
      <c r="C16">
        <v>131</v>
      </c>
      <c r="D16">
        <v>11</v>
      </c>
      <c r="E16">
        <v>2019</v>
      </c>
      <c r="F16" s="5">
        <v>0.7199800451054992</v>
      </c>
    </row>
    <row r="17" spans="1:6" ht="15">
      <c r="A17">
        <v>5951</v>
      </c>
      <c r="B17">
        <v>10</v>
      </c>
      <c r="C17">
        <v>141</v>
      </c>
      <c r="D17">
        <v>11</v>
      </c>
      <c r="E17">
        <v>2019</v>
      </c>
      <c r="F17" s="5">
        <v>0.27350873061992786</v>
      </c>
    </row>
    <row r="18" spans="1:6" ht="15">
      <c r="A18">
        <v>5951</v>
      </c>
      <c r="B18">
        <v>10</v>
      </c>
      <c r="C18">
        <v>151</v>
      </c>
      <c r="D18">
        <v>11</v>
      </c>
      <c r="E18">
        <v>2019</v>
      </c>
      <c r="F18" s="5">
        <v>0.6974890298832287</v>
      </c>
    </row>
    <row r="19" spans="1:6" ht="15">
      <c r="A19">
        <v>5951</v>
      </c>
      <c r="B19">
        <v>10</v>
      </c>
      <c r="C19">
        <v>161</v>
      </c>
      <c r="D19">
        <v>11</v>
      </c>
      <c r="E19">
        <v>2019</v>
      </c>
      <c r="F19" s="6">
        <v>0.3877469018110917</v>
      </c>
    </row>
    <row r="20" spans="1:6" ht="15">
      <c r="A20">
        <v>5951</v>
      </c>
      <c r="B20">
        <v>10</v>
      </c>
      <c r="C20">
        <v>171</v>
      </c>
      <c r="D20">
        <v>11</v>
      </c>
      <c r="E20">
        <v>2019</v>
      </c>
      <c r="F20" s="5">
        <v>0.17707118869702443</v>
      </c>
    </row>
    <row r="21" spans="1:6" ht="15">
      <c r="A21">
        <v>5951</v>
      </c>
      <c r="B21">
        <v>10</v>
      </c>
      <c r="C21">
        <v>181</v>
      </c>
      <c r="D21">
        <v>11</v>
      </c>
      <c r="E21">
        <v>2019</v>
      </c>
      <c r="F21" s="5">
        <v>0.1540928301397643</v>
      </c>
    </row>
    <row r="22" spans="1:6" ht="15">
      <c r="A22">
        <v>5951</v>
      </c>
      <c r="B22">
        <v>10</v>
      </c>
      <c r="C22">
        <v>191</v>
      </c>
      <c r="D22">
        <v>11</v>
      </c>
      <c r="E22">
        <v>2019</v>
      </c>
      <c r="F22" s="5">
        <v>0.3688001343002708</v>
      </c>
    </row>
    <row r="23" spans="1:6" ht="15">
      <c r="A23">
        <v>5951</v>
      </c>
      <c r="B23">
        <v>10</v>
      </c>
      <c r="C23">
        <v>201</v>
      </c>
      <c r="D23">
        <v>11</v>
      </c>
      <c r="E23">
        <v>2019</v>
      </c>
      <c r="F23" s="5">
        <v>0.77218538777502</v>
      </c>
    </row>
    <row r="24" spans="1:6" ht="15">
      <c r="A24">
        <v>5951</v>
      </c>
      <c r="B24">
        <v>10</v>
      </c>
      <c r="C24">
        <v>211</v>
      </c>
      <c r="D24">
        <v>11</v>
      </c>
      <c r="E24">
        <v>2019</v>
      </c>
      <c r="F24" s="5">
        <v>0.07669523167899008</v>
      </c>
    </row>
    <row r="25" spans="1:6" ht="15">
      <c r="A25">
        <v>5951</v>
      </c>
      <c r="B25">
        <v>10</v>
      </c>
      <c r="C25">
        <v>221</v>
      </c>
      <c r="D25">
        <v>11</v>
      </c>
      <c r="E25">
        <v>2019</v>
      </c>
      <c r="F25" s="5">
        <v>0.10808764268485123</v>
      </c>
    </row>
    <row r="26" spans="1:6" ht="15">
      <c r="A26">
        <v>5951</v>
      </c>
      <c r="B26">
        <v>10</v>
      </c>
      <c r="C26">
        <v>231</v>
      </c>
      <c r="D26">
        <v>11</v>
      </c>
      <c r="E26">
        <v>2019</v>
      </c>
      <c r="F26" s="6">
        <v>0.6178001343002706</v>
      </c>
    </row>
    <row r="27" spans="1:6" ht="15">
      <c r="A27">
        <v>5951</v>
      </c>
      <c r="B27">
        <v>10</v>
      </c>
      <c r="C27">
        <v>241</v>
      </c>
      <c r="D27">
        <v>11</v>
      </c>
      <c r="E27">
        <v>2019</v>
      </c>
      <c r="F27" s="5">
        <v>0.11353901944634806</v>
      </c>
    </row>
    <row r="28" spans="1:6" ht="15">
      <c r="A28">
        <v>5951</v>
      </c>
      <c r="B28">
        <v>10</v>
      </c>
      <c r="C28">
        <v>251</v>
      </c>
      <c r="D28">
        <v>11</v>
      </c>
      <c r="E28">
        <v>2019</v>
      </c>
      <c r="F28" s="5">
        <v>0.5188027478232649</v>
      </c>
    </row>
    <row r="29" spans="1:6" ht="15">
      <c r="A29">
        <v>5951</v>
      </c>
      <c r="B29">
        <v>10</v>
      </c>
      <c r="C29">
        <v>261</v>
      </c>
      <c r="D29">
        <v>11</v>
      </c>
      <c r="E29">
        <v>2019</v>
      </c>
      <c r="F29" s="5">
        <v>0.18248649224797114</v>
      </c>
    </row>
    <row r="30" spans="1:6" ht="15">
      <c r="A30">
        <v>5951</v>
      </c>
      <c r="B30">
        <v>10</v>
      </c>
      <c r="C30">
        <v>271</v>
      </c>
      <c r="D30">
        <v>11</v>
      </c>
      <c r="E30">
        <v>2019</v>
      </c>
      <c r="F30" s="5">
        <v>0.07143183342651037</v>
      </c>
    </row>
    <row r="31" spans="1:6" ht="15">
      <c r="A31">
        <v>5951</v>
      </c>
      <c r="B31">
        <v>10</v>
      </c>
      <c r="C31">
        <v>281</v>
      </c>
      <c r="D31">
        <v>11</v>
      </c>
      <c r="E31">
        <v>2019</v>
      </c>
      <c r="F31" s="5">
        <v>0.7448581224283144</v>
      </c>
    </row>
    <row r="32" spans="1:6" ht="15">
      <c r="A32">
        <v>5951</v>
      </c>
      <c r="B32">
        <v>10</v>
      </c>
      <c r="C32">
        <v>291</v>
      </c>
      <c r="D32">
        <v>11</v>
      </c>
      <c r="E32">
        <v>2019</v>
      </c>
      <c r="F32" s="5">
        <v>0.3800788448412983</v>
      </c>
    </row>
    <row r="33" spans="1:6" ht="15">
      <c r="A33">
        <v>5951</v>
      </c>
      <c r="B33">
        <v>10</v>
      </c>
      <c r="C33">
        <v>301</v>
      </c>
      <c r="D33">
        <v>11</v>
      </c>
      <c r="E33">
        <v>2019</v>
      </c>
      <c r="F33" s="5">
        <v>0.4665644122479724</v>
      </c>
    </row>
    <row r="34" spans="1:6" ht="15">
      <c r="A34">
        <v>5951</v>
      </c>
      <c r="B34">
        <v>10</v>
      </c>
      <c r="C34">
        <v>311</v>
      </c>
      <c r="D34">
        <v>11</v>
      </c>
      <c r="E34">
        <v>2019</v>
      </c>
      <c r="F34" s="5">
        <v>0.14093571044454434</v>
      </c>
    </row>
    <row r="35" spans="1:6" ht="15">
      <c r="A35">
        <v>5951</v>
      </c>
      <c r="B35">
        <v>10</v>
      </c>
      <c r="C35">
        <v>321</v>
      </c>
      <c r="D35">
        <v>11</v>
      </c>
      <c r="E35">
        <v>2019</v>
      </c>
      <c r="F35" s="5">
        <v>0.1469051469012621</v>
      </c>
    </row>
    <row r="36" spans="1:6" ht="15">
      <c r="A36">
        <v>5951</v>
      </c>
      <c r="B36">
        <v>10</v>
      </c>
      <c r="C36">
        <v>331</v>
      </c>
      <c r="D36">
        <v>11</v>
      </c>
      <c r="E36">
        <v>2019</v>
      </c>
      <c r="F36" s="5">
        <v>0.07951490931424707</v>
      </c>
    </row>
    <row r="37" spans="1:6" ht="15">
      <c r="A37">
        <v>5951</v>
      </c>
      <c r="B37">
        <v>10</v>
      </c>
      <c r="C37">
        <v>341</v>
      </c>
      <c r="D37">
        <v>11</v>
      </c>
      <c r="E37">
        <v>2019</v>
      </c>
      <c r="F37" s="5">
        <v>0.12873297373895387</v>
      </c>
    </row>
    <row r="38" spans="1:6" ht="15">
      <c r="A38">
        <v>5951</v>
      </c>
      <c r="B38">
        <v>10</v>
      </c>
      <c r="C38">
        <v>351</v>
      </c>
      <c r="D38">
        <v>11</v>
      </c>
      <c r="E38">
        <v>2019</v>
      </c>
      <c r="F38" s="5">
        <v>0.37180779044454493</v>
      </c>
    </row>
    <row r="39" spans="1:6" ht="15">
      <c r="A39">
        <v>5951</v>
      </c>
      <c r="B39">
        <v>10</v>
      </c>
      <c r="C39">
        <v>361</v>
      </c>
      <c r="D39">
        <v>11</v>
      </c>
      <c r="E39">
        <v>2019</v>
      </c>
      <c r="F39" s="5">
        <v>0.11410295497339946</v>
      </c>
    </row>
    <row r="40" spans="1:6" ht="15">
      <c r="A40">
        <v>5951</v>
      </c>
      <c r="B40">
        <v>10</v>
      </c>
      <c r="C40">
        <v>371</v>
      </c>
      <c r="D40">
        <v>11</v>
      </c>
      <c r="E40">
        <v>2019</v>
      </c>
      <c r="F40" s="5">
        <v>0.28007884484129847</v>
      </c>
    </row>
    <row r="41" spans="1:6" ht="15">
      <c r="A41">
        <v>5951</v>
      </c>
      <c r="B41">
        <v>10</v>
      </c>
      <c r="C41">
        <v>381</v>
      </c>
      <c r="D41">
        <v>11</v>
      </c>
      <c r="E41">
        <v>2019</v>
      </c>
      <c r="F41" s="5">
        <v>0.26619897522993785</v>
      </c>
    </row>
    <row r="42" spans="1:6" ht="15">
      <c r="A42">
        <v>5951</v>
      </c>
      <c r="B42">
        <v>10</v>
      </c>
      <c r="C42">
        <v>391</v>
      </c>
      <c r="D42">
        <v>11</v>
      </c>
      <c r="E42">
        <v>2019</v>
      </c>
      <c r="F42" s="5">
        <v>0.07086789789945898</v>
      </c>
    </row>
    <row r="43" spans="1:6" ht="15">
      <c r="A43">
        <v>5951</v>
      </c>
      <c r="B43">
        <v>10</v>
      </c>
      <c r="C43">
        <v>401</v>
      </c>
      <c r="D43">
        <v>11</v>
      </c>
      <c r="E43">
        <v>2019</v>
      </c>
      <c r="F43" s="5">
        <v>0.6107933964643836</v>
      </c>
    </row>
    <row r="44" spans="1:6" ht="15">
      <c r="A44">
        <v>5951</v>
      </c>
      <c r="B44">
        <v>10</v>
      </c>
      <c r="C44">
        <v>411</v>
      </c>
      <c r="D44">
        <v>11</v>
      </c>
      <c r="E44">
        <v>2019</v>
      </c>
      <c r="F44" s="5">
        <v>0.08007884484129847</v>
      </c>
    </row>
    <row r="45" spans="1:6" ht="15">
      <c r="A45">
        <v>5951</v>
      </c>
      <c r="B45">
        <v>10</v>
      </c>
      <c r="C45">
        <v>421</v>
      </c>
      <c r="D45">
        <v>11</v>
      </c>
      <c r="E45">
        <v>2019</v>
      </c>
      <c r="F45" s="5">
        <v>0.5131453101397631</v>
      </c>
    </row>
    <row r="46" spans="1:6" ht="15">
      <c r="A46">
        <v>5951</v>
      </c>
      <c r="B46">
        <v>10</v>
      </c>
      <c r="C46">
        <v>431</v>
      </c>
      <c r="D46">
        <v>11</v>
      </c>
      <c r="E46">
        <v>2019</v>
      </c>
      <c r="F46" s="5">
        <v>0.07161981193552751</v>
      </c>
    </row>
    <row r="47" spans="1:6" ht="15">
      <c r="A47">
        <v>5951</v>
      </c>
      <c r="B47">
        <v>10</v>
      </c>
      <c r="C47">
        <v>441</v>
      </c>
      <c r="D47">
        <v>11</v>
      </c>
      <c r="E47">
        <v>2019</v>
      </c>
      <c r="F47" s="5">
        <v>0.17124385491749322</v>
      </c>
    </row>
    <row r="48" spans="1:6" ht="15">
      <c r="A48">
        <v>5951</v>
      </c>
      <c r="B48">
        <v>10</v>
      </c>
      <c r="C48">
        <v>451</v>
      </c>
      <c r="D48">
        <v>11</v>
      </c>
      <c r="E48">
        <v>2019</v>
      </c>
      <c r="F48" s="5">
        <v>0.41806786869702306</v>
      </c>
    </row>
    <row r="49" spans="1:6" ht="15">
      <c r="A49">
        <v>5951</v>
      </c>
      <c r="B49">
        <v>10</v>
      </c>
      <c r="C49">
        <v>461</v>
      </c>
      <c r="D49">
        <v>11</v>
      </c>
      <c r="E49">
        <v>2019</v>
      </c>
      <c r="F49" s="5">
        <v>0.07669523167899008</v>
      </c>
    </row>
    <row r="50" spans="1:6" ht="15">
      <c r="A50">
        <v>5951</v>
      </c>
      <c r="B50">
        <v>10</v>
      </c>
      <c r="C50">
        <v>471</v>
      </c>
      <c r="D50">
        <v>11</v>
      </c>
      <c r="E50">
        <v>2019</v>
      </c>
      <c r="F50" s="5">
        <v>0.06823619877321911</v>
      </c>
    </row>
    <row r="51" spans="1:6" ht="15">
      <c r="A51">
        <v>5951</v>
      </c>
      <c r="B51">
        <v>10</v>
      </c>
      <c r="C51">
        <v>481</v>
      </c>
      <c r="D51">
        <v>11</v>
      </c>
      <c r="E51">
        <v>2019</v>
      </c>
      <c r="F51" s="5">
        <v>0.1250110601118115</v>
      </c>
    </row>
    <row r="52" spans="1:6" ht="15">
      <c r="A52">
        <v>5951</v>
      </c>
      <c r="B52">
        <v>10</v>
      </c>
      <c r="C52">
        <v>491</v>
      </c>
      <c r="D52">
        <v>11</v>
      </c>
      <c r="E52">
        <v>2019</v>
      </c>
      <c r="F52" s="5">
        <v>0.11278821342651069</v>
      </c>
    </row>
    <row r="53" spans="1:6" ht="15">
      <c r="A53">
        <v>5951</v>
      </c>
      <c r="B53">
        <v>10</v>
      </c>
      <c r="C53">
        <v>501</v>
      </c>
      <c r="D53">
        <v>11</v>
      </c>
      <c r="E53">
        <v>2019</v>
      </c>
      <c r="F53" s="5">
        <v>0.16613045018800737</v>
      </c>
    </row>
    <row r="54" spans="1:6" ht="15">
      <c r="A54">
        <v>5951</v>
      </c>
      <c r="B54">
        <v>10</v>
      </c>
      <c r="C54">
        <v>511</v>
      </c>
      <c r="D54">
        <v>11</v>
      </c>
      <c r="E54">
        <v>2019</v>
      </c>
      <c r="F54" s="5">
        <v>0.6034087116789888</v>
      </c>
    </row>
    <row r="55" spans="1:6" ht="15">
      <c r="A55">
        <v>5951</v>
      </c>
      <c r="B55">
        <v>10</v>
      </c>
      <c r="C55">
        <v>521</v>
      </c>
      <c r="D55">
        <v>11</v>
      </c>
      <c r="E55">
        <v>2019</v>
      </c>
      <c r="F55" s="5">
        <v>0.06823619877321911</v>
      </c>
    </row>
    <row r="56" spans="1:6" ht="15">
      <c r="A56">
        <v>5951</v>
      </c>
      <c r="B56">
        <v>10</v>
      </c>
      <c r="C56">
        <v>531</v>
      </c>
      <c r="D56">
        <v>11</v>
      </c>
      <c r="E56">
        <v>2019</v>
      </c>
      <c r="F56" s="5">
        <v>0.7218880436627555</v>
      </c>
    </row>
    <row r="57" spans="1:6" ht="15">
      <c r="A57">
        <v>5951</v>
      </c>
      <c r="B57">
        <v>10</v>
      </c>
      <c r="C57">
        <v>541</v>
      </c>
      <c r="D57">
        <v>11</v>
      </c>
      <c r="E57">
        <v>2019</v>
      </c>
      <c r="F57" s="5">
        <v>0.08381130957078418</v>
      </c>
    </row>
    <row r="58" spans="1:6" ht="15">
      <c r="A58">
        <v>5951</v>
      </c>
      <c r="B58">
        <v>10</v>
      </c>
      <c r="C58">
        <v>551</v>
      </c>
      <c r="D58">
        <v>11</v>
      </c>
      <c r="E58">
        <v>2019</v>
      </c>
      <c r="F58" s="5">
        <v>0.5143755997511297</v>
      </c>
    </row>
    <row r="59" spans="1:6" ht="15">
      <c r="A59">
        <v>5951</v>
      </c>
      <c r="B59">
        <v>10</v>
      </c>
      <c r="C59">
        <v>561</v>
      </c>
      <c r="D59">
        <v>11</v>
      </c>
      <c r="E59">
        <v>2019</v>
      </c>
      <c r="F59" s="5">
        <v>0.5530708433503169</v>
      </c>
    </row>
    <row r="60" spans="1:6" ht="15">
      <c r="A60">
        <v>5951</v>
      </c>
      <c r="B60">
        <v>10</v>
      </c>
      <c r="C60">
        <v>571</v>
      </c>
      <c r="D60">
        <v>11</v>
      </c>
      <c r="E60">
        <v>2019</v>
      </c>
      <c r="F60" s="5">
        <v>0.06898811280928765</v>
      </c>
    </row>
    <row r="61" spans="1:6" ht="15">
      <c r="A61">
        <v>5951</v>
      </c>
      <c r="B61">
        <v>10</v>
      </c>
      <c r="C61">
        <v>581</v>
      </c>
      <c r="D61">
        <v>11</v>
      </c>
      <c r="E61">
        <v>2019</v>
      </c>
      <c r="F61" s="5">
        <v>0.40658596489720594</v>
      </c>
    </row>
    <row r="62" spans="1:6" ht="15">
      <c r="A62">
        <v>5951</v>
      </c>
      <c r="B62">
        <v>10</v>
      </c>
      <c r="C62">
        <v>591</v>
      </c>
      <c r="D62">
        <v>11</v>
      </c>
      <c r="E62">
        <v>2019</v>
      </c>
      <c r="F62" s="5">
        <v>0.3328633325527502</v>
      </c>
    </row>
    <row r="63" spans="1:6" ht="15">
      <c r="A63">
        <v>5951</v>
      </c>
      <c r="B63">
        <v>10</v>
      </c>
      <c r="C63">
        <v>601</v>
      </c>
      <c r="D63">
        <v>11</v>
      </c>
      <c r="E63">
        <v>2019</v>
      </c>
      <c r="F63" s="5">
        <v>0.09634083975112727</v>
      </c>
    </row>
    <row r="64" spans="1:6" ht="15">
      <c r="A64">
        <v>5951</v>
      </c>
      <c r="B64">
        <v>10</v>
      </c>
      <c r="C64">
        <v>611</v>
      </c>
      <c r="D64">
        <v>11</v>
      </c>
      <c r="E64">
        <v>2019</v>
      </c>
      <c r="F64" s="5">
        <v>0.08026682335031561</v>
      </c>
    </row>
    <row r="65" spans="1:6" ht="15">
      <c r="A65">
        <v>5951</v>
      </c>
      <c r="B65">
        <v>10</v>
      </c>
      <c r="C65">
        <v>621</v>
      </c>
      <c r="D65">
        <v>11</v>
      </c>
      <c r="E65">
        <v>2019</v>
      </c>
      <c r="F65" s="5">
        <v>0.4259231298273225</v>
      </c>
    </row>
    <row r="66" spans="1:6" ht="15">
      <c r="A66">
        <v>5951</v>
      </c>
      <c r="B66">
        <v>10</v>
      </c>
      <c r="C66">
        <v>631</v>
      </c>
      <c r="D66">
        <v>11</v>
      </c>
      <c r="E66">
        <v>2019</v>
      </c>
      <c r="F66" s="5">
        <v>0.5648591263881881</v>
      </c>
    </row>
    <row r="67" spans="1:6" ht="15">
      <c r="A67">
        <v>5951</v>
      </c>
      <c r="B67">
        <v>10</v>
      </c>
      <c r="C67">
        <v>641</v>
      </c>
      <c r="D67">
        <v>11</v>
      </c>
      <c r="E67">
        <v>2019</v>
      </c>
      <c r="F67" s="5">
        <v>0.10815966807980162</v>
      </c>
    </row>
    <row r="68" spans="1:6" ht="15">
      <c r="A68">
        <v>5951</v>
      </c>
      <c r="B68">
        <v>10</v>
      </c>
      <c r="C68">
        <v>651</v>
      </c>
      <c r="D68">
        <v>11</v>
      </c>
      <c r="E68">
        <v>2019</v>
      </c>
      <c r="F68" s="5">
        <v>0.70101108124211</v>
      </c>
    </row>
    <row r="69" spans="1:6" ht="15">
      <c r="A69">
        <v>5951</v>
      </c>
      <c r="B69">
        <v>10</v>
      </c>
      <c r="C69">
        <v>661</v>
      </c>
      <c r="D69">
        <v>11</v>
      </c>
      <c r="E69">
        <v>2019</v>
      </c>
      <c r="F69" s="5">
        <v>0.1800788448412985</v>
      </c>
    </row>
    <row r="70" spans="1:6" ht="15">
      <c r="A70">
        <v>5951</v>
      </c>
      <c r="B70">
        <v>10</v>
      </c>
      <c r="C70">
        <v>671</v>
      </c>
      <c r="D70">
        <v>11</v>
      </c>
      <c r="E70">
        <v>2019</v>
      </c>
      <c r="F70" s="5">
        <v>0.06898811280928765</v>
      </c>
    </row>
    <row r="71" spans="1:6" ht="15">
      <c r="A71">
        <v>5951</v>
      </c>
      <c r="B71">
        <v>10</v>
      </c>
      <c r="C71">
        <v>681</v>
      </c>
      <c r="D71">
        <v>11</v>
      </c>
      <c r="E71">
        <v>2019</v>
      </c>
      <c r="F71" s="5">
        <v>0.5863561902921564</v>
      </c>
    </row>
    <row r="72" spans="1:6" ht="15">
      <c r="A72">
        <v>5951</v>
      </c>
      <c r="B72">
        <v>10</v>
      </c>
      <c r="C72">
        <v>691</v>
      </c>
      <c r="D72">
        <v>11</v>
      </c>
      <c r="E72">
        <v>2019</v>
      </c>
      <c r="F72" s="5">
        <v>0.07406353255275022</v>
      </c>
    </row>
    <row r="73" spans="1:6" ht="15">
      <c r="A73">
        <v>5951</v>
      </c>
      <c r="B73">
        <v>10</v>
      </c>
      <c r="C73">
        <v>701</v>
      </c>
      <c r="D73">
        <v>11</v>
      </c>
      <c r="E73">
        <v>2019</v>
      </c>
      <c r="F73" s="5">
        <v>0.2724278797511276</v>
      </c>
    </row>
    <row r="74" spans="1:6" ht="15">
      <c r="A74">
        <v>5951</v>
      </c>
      <c r="B74">
        <v>10</v>
      </c>
      <c r="C74">
        <v>711</v>
      </c>
      <c r="D74">
        <v>11</v>
      </c>
      <c r="E74">
        <v>2019</v>
      </c>
      <c r="F74" s="5">
        <v>0.08045480185933274</v>
      </c>
    </row>
    <row r="75" spans="1:6" ht="15">
      <c r="A75">
        <v>5951</v>
      </c>
      <c r="B75">
        <v>10</v>
      </c>
      <c r="C75">
        <v>721</v>
      </c>
      <c r="D75">
        <v>11</v>
      </c>
      <c r="E75">
        <v>2019</v>
      </c>
      <c r="F75" s="5">
        <v>0.06898811280928765</v>
      </c>
    </row>
    <row r="76" spans="1:6" ht="15">
      <c r="A76">
        <v>5951</v>
      </c>
      <c r="B76">
        <v>10</v>
      </c>
      <c r="C76">
        <v>731</v>
      </c>
      <c r="D76">
        <v>11</v>
      </c>
      <c r="E76">
        <v>2019</v>
      </c>
      <c r="F76" s="6">
        <v>0.3644738473101906</v>
      </c>
    </row>
    <row r="77" spans="1:6" ht="15">
      <c r="A77">
        <v>5951</v>
      </c>
      <c r="B77">
        <v>10</v>
      </c>
      <c r="C77">
        <v>741</v>
      </c>
      <c r="D77">
        <v>11</v>
      </c>
      <c r="E77">
        <v>2019</v>
      </c>
      <c r="F77" s="5">
        <v>0.07462746807980163</v>
      </c>
    </row>
    <row r="78" spans="1:6" ht="15">
      <c r="A78">
        <v>5951</v>
      </c>
      <c r="B78">
        <v>10</v>
      </c>
      <c r="C78">
        <v>751</v>
      </c>
      <c r="D78">
        <v>11</v>
      </c>
      <c r="E78">
        <v>2019</v>
      </c>
      <c r="F78" s="5">
        <v>0.5206361212421093</v>
      </c>
    </row>
    <row r="79" spans="1:6" ht="15">
      <c r="A79">
        <v>5951</v>
      </c>
      <c r="B79">
        <v>10</v>
      </c>
      <c r="C79">
        <v>761</v>
      </c>
      <c r="D79">
        <v>11</v>
      </c>
      <c r="E79">
        <v>2019</v>
      </c>
      <c r="F79" s="5">
        <v>0.0797028878232642</v>
      </c>
    </row>
    <row r="80" spans="1:6" ht="15">
      <c r="A80">
        <v>5951</v>
      </c>
      <c r="B80">
        <v>10</v>
      </c>
      <c r="C80">
        <v>771</v>
      </c>
      <c r="D80">
        <v>11</v>
      </c>
      <c r="E80">
        <v>2019</v>
      </c>
      <c r="F80" s="5">
        <v>0.3688001343002705</v>
      </c>
    </row>
    <row r="81" spans="1:6" ht="15">
      <c r="A81">
        <v>5951</v>
      </c>
      <c r="B81">
        <v>10</v>
      </c>
      <c r="C81">
        <v>781</v>
      </c>
      <c r="D81">
        <v>11</v>
      </c>
      <c r="E81">
        <v>2019</v>
      </c>
      <c r="F81" s="5">
        <v>0.642909124328223</v>
      </c>
    </row>
    <row r="83" spans="1:7" ht="15.75">
      <c r="A83" t="s">
        <v>0</v>
      </c>
      <c r="F83" s="2">
        <v>23.096</v>
      </c>
      <c r="G83" t="s">
        <v>7</v>
      </c>
    </row>
    <row r="86" spans="1:5" ht="15">
      <c r="A86" s="3"/>
      <c r="B86" s="3" t="s">
        <v>8</v>
      </c>
      <c r="C86" s="3"/>
      <c r="D86" s="3"/>
      <c r="E86" s="3" t="s">
        <v>9</v>
      </c>
    </row>
    <row r="87" spans="1:5" ht="15">
      <c r="A87" s="3"/>
      <c r="B87" s="3"/>
      <c r="C87" s="3"/>
      <c r="D87" s="3"/>
      <c r="E87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2019-11-27T08:53:03Z</cp:lastPrinted>
  <dcterms:created xsi:type="dcterms:W3CDTF">2015-03-15T10:37:38Z</dcterms:created>
  <dcterms:modified xsi:type="dcterms:W3CDTF">2019-12-27T07:03:39Z</dcterms:modified>
  <cp:category/>
  <cp:version/>
  <cp:contentType/>
  <cp:contentStatus/>
</cp:coreProperties>
</file>