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<sst xmlns="http://schemas.openxmlformats.org/spreadsheetml/2006/main" count="99" uniqueCount="20">
  <si>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</si>
  <si>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</si>
  <si>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</si>
  <si>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</si>
  <si>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</si>
  <si>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</si>
  <si>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</si>
  <si>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</si>
  <si>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</si>
  <si>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</si>
  <si>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</si>
  <si>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</si>
  <si>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</si>
  <si>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</si>
  <si>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</si>
  <si>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</si>
  <si>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</si>
  <si>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</si>
  <si>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</si>
  <si>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26.02.2020 по 26.03.2020г.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</si>
</sst>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O7" sqref="O7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8515625" style="1" customWidth="1"/>
    <col min="6" max="6" width="11.140625" style="1" customWidth="1"/>
    <col min="7" max="7" width="11.5742187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43887</v>
      </c>
      <c r="G2" s="4">
        <v>43916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3</v>
      </c>
      <c r="E3" s="7">
        <v>2020</v>
      </c>
      <c r="F3" s="8">
        <v>28840</v>
      </c>
      <c r="G3" s="8">
        <v>29813.7</v>
      </c>
      <c r="H3" s="12">
        <f>(G3-F3)*0.0008598</f>
        <v>0.8371872600000007</v>
      </c>
      <c r="I3" s="30">
        <f>$J$82*(K3/$J$85)</f>
        <v>0.1627443568890893</v>
      </c>
      <c r="J3" s="32">
        <f aca="true" t="shared" si="0" ref="J3:J66">H3+I3</f>
        <v>0.9999316168890899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3</v>
      </c>
      <c r="E4" s="7">
        <v>2020</v>
      </c>
      <c r="F4" s="8">
        <v>29300.3</v>
      </c>
      <c r="G4" s="8">
        <v>29300.3</v>
      </c>
      <c r="H4" s="12">
        <f>(G4-F4)*0.0008598</f>
        <v>0</v>
      </c>
      <c r="I4" s="30">
        <f aca="true" t="shared" si="1" ref="I4:I67">$J$82*(K4/$J$85)</f>
        <v>0.17286206161632106</v>
      </c>
      <c r="J4" s="32">
        <f t="shared" si="0"/>
        <v>0.17286206161632106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3</v>
      </c>
      <c r="E5" s="7">
        <v>2020</v>
      </c>
      <c r="F5" s="8">
        <v>42330.3</v>
      </c>
      <c r="G5" s="8">
        <v>42816.1</v>
      </c>
      <c r="H5" s="12">
        <f>(G5-F5)*0.0008598</f>
        <v>0.41769083999999623</v>
      </c>
      <c r="I5" s="30">
        <f t="shared" si="1"/>
        <v>0.1627443568890893</v>
      </c>
      <c r="J5" s="32">
        <f t="shared" si="0"/>
        <v>0.5804351968890855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3</v>
      </c>
      <c r="E6" s="7">
        <v>2020</v>
      </c>
      <c r="F6" s="8">
        <v>2</v>
      </c>
      <c r="G6" s="8">
        <v>2</v>
      </c>
      <c r="H6" s="12">
        <f>G6-F6</f>
        <v>0</v>
      </c>
      <c r="I6" s="30">
        <f t="shared" si="1"/>
        <v>0.306329655890442</v>
      </c>
      <c r="J6" s="32">
        <f t="shared" si="0"/>
        <v>0.306329655890442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3</v>
      </c>
      <c r="E7" s="7">
        <v>2020</v>
      </c>
      <c r="F7" s="8">
        <v>13896.2</v>
      </c>
      <c r="G7" s="8">
        <v>13897.9</v>
      </c>
      <c r="H7" s="12">
        <f>(G7-F7)*0.0008598</f>
        <v>0.0014616599999990616</v>
      </c>
      <c r="I7" s="30">
        <f t="shared" si="1"/>
        <v>0.1698482772294861</v>
      </c>
      <c r="J7" s="32">
        <f t="shared" si="0"/>
        <v>0.17130993722948515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3</v>
      </c>
      <c r="E8" s="7">
        <v>2020</v>
      </c>
      <c r="F8" s="8">
        <v>0.2</v>
      </c>
      <c r="G8" s="8">
        <v>0.2</v>
      </c>
      <c r="H8" s="12">
        <f>G8-F8</f>
        <v>0</v>
      </c>
      <c r="I8" s="30">
        <f t="shared" si="1"/>
        <v>0.31580154967763757</v>
      </c>
      <c r="J8" s="32">
        <f t="shared" si="0"/>
        <v>0.31580154967763757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3</v>
      </c>
      <c r="E9" s="7">
        <v>2020</v>
      </c>
      <c r="F9" s="8">
        <v>7096</v>
      </c>
      <c r="G9" s="8">
        <v>7096</v>
      </c>
      <c r="H9" s="12">
        <f>(G9-F9)*0.0008598</f>
        <v>0</v>
      </c>
      <c r="I9" s="30">
        <f t="shared" si="1"/>
        <v>0.1707093584828675</v>
      </c>
      <c r="J9" s="32">
        <f t="shared" si="0"/>
        <v>0.1707093584828675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3</v>
      </c>
      <c r="E10" s="7">
        <v>2020</v>
      </c>
      <c r="F10" s="8">
        <v>22982.8</v>
      </c>
      <c r="G10" s="8">
        <v>22982.8</v>
      </c>
      <c r="H10" s="12">
        <f>(G10-F10)*0.0008598</f>
        <v>0</v>
      </c>
      <c r="I10" s="30">
        <f t="shared" si="1"/>
        <v>0.31537100905094695</v>
      </c>
      <c r="J10" s="32">
        <f t="shared" si="0"/>
        <v>0.31537100905094695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3</v>
      </c>
      <c r="E11" s="7">
        <v>2020</v>
      </c>
      <c r="F11" s="8">
        <v>19259.4</v>
      </c>
      <c r="G11" s="8">
        <v>19259.4</v>
      </c>
      <c r="H11" s="12">
        <f>(G11-F11)*0.0008598</f>
        <v>0</v>
      </c>
      <c r="I11" s="30">
        <f t="shared" si="1"/>
        <v>0.16855665534941391</v>
      </c>
      <c r="J11" s="32">
        <f t="shared" si="0"/>
        <v>0.16855665534941391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3</v>
      </c>
      <c r="E12" s="7">
        <v>2020</v>
      </c>
      <c r="F12" s="8">
        <v>25100</v>
      </c>
      <c r="G12" s="8">
        <v>25100</v>
      </c>
      <c r="H12" s="12">
        <f>(G12-F12)*0.0008598</f>
        <v>0</v>
      </c>
      <c r="I12" s="30">
        <f t="shared" si="1"/>
        <v>0.3149404684242562</v>
      </c>
      <c r="J12" s="32">
        <f t="shared" si="0"/>
        <v>0.3149404684242562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3</v>
      </c>
      <c r="E13" s="7">
        <v>2020</v>
      </c>
      <c r="F13" s="8">
        <v>37983.8</v>
      </c>
      <c r="G13" s="8">
        <v>38530.1</v>
      </c>
      <c r="H13" s="12">
        <f>(G13-F13)*0.0008598</f>
        <v>0.46970873999999624</v>
      </c>
      <c r="I13" s="30">
        <f t="shared" si="1"/>
        <v>0.17006354754283146</v>
      </c>
      <c r="J13" s="32">
        <f t="shared" si="0"/>
        <v>0.6397722875428277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3</v>
      </c>
      <c r="E14" s="7">
        <v>2020</v>
      </c>
      <c r="F14" s="8">
        <v>2.3</v>
      </c>
      <c r="G14" s="8">
        <v>2.3</v>
      </c>
      <c r="H14" s="12">
        <f>G14-F14</f>
        <v>0</v>
      </c>
      <c r="I14" s="30">
        <f t="shared" si="1"/>
        <v>0.313003035604148</v>
      </c>
      <c r="J14" s="32">
        <f t="shared" si="0"/>
        <v>0.313003035604148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3</v>
      </c>
      <c r="E15" s="7">
        <v>2020</v>
      </c>
      <c r="F15" s="8">
        <v>46444.6</v>
      </c>
      <c r="G15" s="8">
        <v>46914.3</v>
      </c>
      <c r="H15" s="12">
        <f>(G15-F15)*0.0008598</f>
        <v>0.40384806000000373</v>
      </c>
      <c r="I15" s="30">
        <f t="shared" si="1"/>
        <v>0.16963300691614072</v>
      </c>
      <c r="J15" s="32">
        <f t="shared" si="0"/>
        <v>0.5734810669161444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3</v>
      </c>
      <c r="E16" s="7">
        <v>2020</v>
      </c>
      <c r="F16" s="8">
        <v>0</v>
      </c>
      <c r="G16" s="8">
        <v>0</v>
      </c>
      <c r="H16" s="12">
        <f>G16-F16</f>
        <v>0</v>
      </c>
      <c r="I16" s="30">
        <f t="shared" si="1"/>
        <v>0.31321830591749333</v>
      </c>
      <c r="J16" s="32">
        <f t="shared" si="0"/>
        <v>0.31321830591749333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3</v>
      </c>
      <c r="E17" s="7">
        <v>2020</v>
      </c>
      <c r="F17" s="8">
        <v>28828.3</v>
      </c>
      <c r="G17" s="8">
        <v>29366.1</v>
      </c>
      <c r="H17" s="12">
        <f>(G17-F17)*0.0008598</f>
        <v>0.46240043999999936</v>
      </c>
      <c r="I17" s="30">
        <f t="shared" si="1"/>
        <v>0.12851637706717767</v>
      </c>
      <c r="J17" s="32">
        <f t="shared" si="0"/>
        <v>0.590916817067177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3</v>
      </c>
      <c r="E18" s="7">
        <v>2020</v>
      </c>
      <c r="F18" s="10">
        <v>17252.1</v>
      </c>
      <c r="G18" s="10">
        <v>17798.6</v>
      </c>
      <c r="H18" s="12">
        <f>(G18-F18)*0.0008598</f>
        <v>0.4698807</v>
      </c>
      <c r="I18" s="30">
        <f t="shared" si="1"/>
        <v>0.12679421456041481</v>
      </c>
      <c r="J18" s="32">
        <f t="shared" si="0"/>
        <v>0.5966749145604148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3</v>
      </c>
      <c r="E19" s="7">
        <v>2020</v>
      </c>
      <c r="F19" s="8">
        <v>4</v>
      </c>
      <c r="G19" s="8">
        <v>4.2</v>
      </c>
      <c r="H19" s="12">
        <f>G19-F19</f>
        <v>0.20000000000000018</v>
      </c>
      <c r="I19" s="30">
        <f t="shared" si="1"/>
        <v>0.08826082847159605</v>
      </c>
      <c r="J19" s="32">
        <f t="shared" si="0"/>
        <v>0.28826082847159623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3</v>
      </c>
      <c r="E20" s="7">
        <v>2020</v>
      </c>
      <c r="F20" s="8">
        <v>17532</v>
      </c>
      <c r="G20" s="8">
        <v>17544.8</v>
      </c>
      <c r="H20" s="12">
        <f>(G20-F20)*0.0008598</f>
        <v>0.011005439999999374</v>
      </c>
      <c r="I20" s="30">
        <f t="shared" si="1"/>
        <v>0.12270407860685306</v>
      </c>
      <c r="J20" s="32">
        <f t="shared" si="0"/>
        <v>0.13370951860685243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3</v>
      </c>
      <c r="E21" s="7">
        <v>2020</v>
      </c>
      <c r="F21" s="8">
        <v>3.7</v>
      </c>
      <c r="G21" s="8">
        <v>3.8</v>
      </c>
      <c r="H21" s="12">
        <f>G21-F21</f>
        <v>0.09999999999999964</v>
      </c>
      <c r="I21" s="30">
        <f t="shared" si="1"/>
        <v>0.07878893468440039</v>
      </c>
      <c r="J21" s="32">
        <f t="shared" si="0"/>
        <v>0.17878893468440005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3</v>
      </c>
      <c r="E22" s="7">
        <v>2020</v>
      </c>
      <c r="F22" s="8">
        <v>41338.8</v>
      </c>
      <c r="G22" s="8">
        <v>41954.4</v>
      </c>
      <c r="H22" s="12">
        <f>(G22-F22)*0.0008598</f>
        <v>0.5292928799999987</v>
      </c>
      <c r="I22" s="30">
        <f t="shared" si="1"/>
        <v>0.1259331333070334</v>
      </c>
      <c r="J22" s="32">
        <f t="shared" si="0"/>
        <v>0.6552260133070321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3</v>
      </c>
      <c r="E23" s="7">
        <v>2020</v>
      </c>
      <c r="F23" s="8">
        <v>6263.9</v>
      </c>
      <c r="G23" s="8">
        <v>6263.9</v>
      </c>
      <c r="H23" s="12">
        <f>(G23-F23)*0.0008598</f>
        <v>0</v>
      </c>
      <c r="I23" s="30">
        <f t="shared" si="1"/>
        <v>0.08783028784490533</v>
      </c>
      <c r="J23" s="32">
        <f t="shared" si="0"/>
        <v>0.08783028784490533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3</v>
      </c>
      <c r="E24" s="7">
        <v>2020</v>
      </c>
      <c r="F24" s="8">
        <v>9496.9</v>
      </c>
      <c r="G24" s="8">
        <v>9496.9</v>
      </c>
      <c r="H24" s="12">
        <f>(G24-F24)*0.0008598</f>
        <v>0</v>
      </c>
      <c r="I24" s="30">
        <f t="shared" si="1"/>
        <v>0.12378043017357984</v>
      </c>
      <c r="J24" s="32">
        <f t="shared" si="0"/>
        <v>0.12378043017357984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3</v>
      </c>
      <c r="E25" s="7">
        <v>2020</v>
      </c>
      <c r="F25" s="10">
        <v>0</v>
      </c>
      <c r="G25" s="10">
        <v>0</v>
      </c>
      <c r="H25" s="12">
        <v>0.549</v>
      </c>
      <c r="I25" s="30">
        <f t="shared" si="1"/>
        <v>0.07878893468440039</v>
      </c>
      <c r="J25" s="32">
        <f t="shared" si="0"/>
        <v>0.6277889346844004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3</v>
      </c>
      <c r="E26" s="7">
        <v>2020</v>
      </c>
      <c r="F26" s="8">
        <v>9554</v>
      </c>
      <c r="G26" s="8">
        <v>9555.2</v>
      </c>
      <c r="H26" s="12">
        <f>(G26-F26)*0.0008598</f>
        <v>0.0010317600000006256</v>
      </c>
      <c r="I26" s="30">
        <f t="shared" si="1"/>
        <v>0.13002326926059518</v>
      </c>
      <c r="J26" s="32">
        <f t="shared" si="0"/>
        <v>0.1310550292605958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3</v>
      </c>
      <c r="E27" s="7">
        <v>2020</v>
      </c>
      <c r="F27" s="8">
        <v>18066</v>
      </c>
      <c r="G27" s="8">
        <v>18465</v>
      </c>
      <c r="H27" s="12">
        <f>(G27-F27)*0.0008598</f>
        <v>0.3430602</v>
      </c>
      <c r="I27" s="30">
        <f t="shared" si="1"/>
        <v>0.09127461285843104</v>
      </c>
      <c r="J27" s="32">
        <f t="shared" si="0"/>
        <v>0.434334812858431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3</v>
      </c>
      <c r="E28" s="7">
        <v>2020</v>
      </c>
      <c r="F28" s="8">
        <v>6929.2</v>
      </c>
      <c r="G28" s="8">
        <v>6929.2</v>
      </c>
      <c r="H28" s="12">
        <f>(G28-F28)*0.0008598</f>
        <v>0</v>
      </c>
      <c r="I28" s="30">
        <f t="shared" si="1"/>
        <v>0.12528732236699733</v>
      </c>
      <c r="J28" s="32">
        <f t="shared" si="0"/>
        <v>0.12528732236699733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3</v>
      </c>
      <c r="E29" s="7">
        <v>2020</v>
      </c>
      <c r="F29" s="8">
        <v>10203.7</v>
      </c>
      <c r="G29" s="8">
        <v>10726.5</v>
      </c>
      <c r="H29" s="12">
        <f>(G29-F29)*0.0008598</f>
        <v>0.44950343999999937</v>
      </c>
      <c r="I29" s="30">
        <f t="shared" si="1"/>
        <v>0.08180271907123537</v>
      </c>
      <c r="J29" s="32">
        <f t="shared" si="0"/>
        <v>0.5313061590712347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3</v>
      </c>
      <c r="E30" s="7">
        <v>2020</v>
      </c>
      <c r="F30" s="8">
        <v>35259.2</v>
      </c>
      <c r="G30" s="8">
        <v>35842.1</v>
      </c>
      <c r="H30" s="12">
        <f>(G30-F30)*0.0008598</f>
        <v>0.5011774200000012</v>
      </c>
      <c r="I30" s="30">
        <f t="shared" si="1"/>
        <v>0.12959272863390447</v>
      </c>
      <c r="J30" s="32">
        <f t="shared" si="0"/>
        <v>0.6307701486339057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3</v>
      </c>
      <c r="E31" s="7">
        <v>2020</v>
      </c>
      <c r="F31" s="8">
        <v>4.3</v>
      </c>
      <c r="G31" s="8">
        <v>4.6</v>
      </c>
      <c r="H31" s="12">
        <f>G31-F31</f>
        <v>0.2999999999999998</v>
      </c>
      <c r="I31" s="30">
        <f t="shared" si="1"/>
        <v>0.09170515348512177</v>
      </c>
      <c r="J31" s="32">
        <f t="shared" si="0"/>
        <v>0.3917051534851216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3</v>
      </c>
      <c r="E32" s="7">
        <v>2020</v>
      </c>
      <c r="F32" s="8">
        <v>19652.4</v>
      </c>
      <c r="G32" s="8">
        <v>20009.1</v>
      </c>
      <c r="H32" s="12">
        <f>(G32-F32)*0.0008598</f>
        <v>0.3066906599999975</v>
      </c>
      <c r="I32" s="30">
        <f t="shared" si="1"/>
        <v>0.12528732236699733</v>
      </c>
      <c r="J32" s="32">
        <f t="shared" si="0"/>
        <v>0.4319779823669948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3</v>
      </c>
      <c r="E33" s="7">
        <v>2020</v>
      </c>
      <c r="F33" s="8">
        <v>10098</v>
      </c>
      <c r="G33" s="8">
        <v>10098</v>
      </c>
      <c r="H33" s="12">
        <f>(G33-F33)*0.0008598</f>
        <v>0</v>
      </c>
      <c r="I33" s="30">
        <f t="shared" si="1"/>
        <v>0.0822332596979261</v>
      </c>
      <c r="J33" s="32">
        <f t="shared" si="0"/>
        <v>0.0822332596979261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3</v>
      </c>
      <c r="E34" s="7">
        <v>2020</v>
      </c>
      <c r="F34" s="8">
        <v>13342.3</v>
      </c>
      <c r="G34" s="8">
        <v>13342.3</v>
      </c>
      <c r="H34" s="12">
        <f>(G34-F34)*0.0008598</f>
        <v>0</v>
      </c>
      <c r="I34" s="30">
        <f t="shared" si="1"/>
        <v>0.12894691769386837</v>
      </c>
      <c r="J34" s="32">
        <f t="shared" si="0"/>
        <v>0.12894691769386837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3</v>
      </c>
      <c r="E35" s="7">
        <v>2020</v>
      </c>
      <c r="F35" s="8">
        <v>0</v>
      </c>
      <c r="G35" s="8">
        <v>0</v>
      </c>
      <c r="H35" s="12">
        <f>G35-F35</f>
        <v>0</v>
      </c>
      <c r="I35" s="30">
        <f t="shared" si="1"/>
        <v>0.09105934254508569</v>
      </c>
      <c r="J35" s="32">
        <f t="shared" si="0"/>
        <v>0.09105934254508569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3</v>
      </c>
      <c r="E36" s="7">
        <v>2020</v>
      </c>
      <c r="F36" s="8">
        <v>3343.4</v>
      </c>
      <c r="G36" s="8">
        <v>3417</v>
      </c>
      <c r="H36" s="12">
        <f>(G36-F36)*0.0008598</f>
        <v>0.06328127999999993</v>
      </c>
      <c r="I36" s="30">
        <f t="shared" si="1"/>
        <v>0.125072052053652</v>
      </c>
      <c r="J36" s="32">
        <f t="shared" si="0"/>
        <v>0.1883533320536519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3</v>
      </c>
      <c r="E37" s="7">
        <v>2020</v>
      </c>
      <c r="F37" s="8">
        <v>3.7</v>
      </c>
      <c r="G37" s="8">
        <v>4.1</v>
      </c>
      <c r="H37" s="12">
        <f>G37-F37</f>
        <v>0.39999999999999947</v>
      </c>
      <c r="I37" s="30">
        <f t="shared" si="1"/>
        <v>0.0822332596979261</v>
      </c>
      <c r="J37" s="32">
        <f t="shared" si="0"/>
        <v>0.4822332596979256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3</v>
      </c>
      <c r="E38" s="7">
        <v>2020</v>
      </c>
      <c r="F38" s="8">
        <v>0.705</v>
      </c>
      <c r="G38" s="8">
        <v>0.8404</v>
      </c>
      <c r="H38" s="12">
        <f>G38-F38</f>
        <v>0.13540000000000008</v>
      </c>
      <c r="I38" s="30">
        <f t="shared" si="1"/>
        <v>0.13066908020063123</v>
      </c>
      <c r="J38" s="32">
        <f t="shared" si="0"/>
        <v>0.2660690802006313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3</v>
      </c>
      <c r="E39" s="7">
        <v>2020</v>
      </c>
      <c r="F39" s="8">
        <v>1.1336</v>
      </c>
      <c r="G39" s="8">
        <v>1.4218</v>
      </c>
      <c r="H39" s="12">
        <f>G39-F39</f>
        <v>0.2882</v>
      </c>
      <c r="I39" s="30">
        <f t="shared" si="1"/>
        <v>0.09170515348512177</v>
      </c>
      <c r="J39" s="32">
        <f t="shared" si="0"/>
        <v>0.37990515348512177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3</v>
      </c>
      <c r="E40" s="7">
        <v>2020</v>
      </c>
      <c r="F40" s="8">
        <v>9029.3</v>
      </c>
      <c r="G40" s="8">
        <v>9097.4</v>
      </c>
      <c r="H40" s="12">
        <f>(G40-F40)*0.0008598</f>
        <v>0.05855238000000031</v>
      </c>
      <c r="I40" s="30">
        <f t="shared" si="1"/>
        <v>0.12485678174030662</v>
      </c>
      <c r="J40" s="32">
        <f t="shared" si="0"/>
        <v>0.18340916174030694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3</v>
      </c>
      <c r="E41" s="7">
        <v>2020</v>
      </c>
      <c r="F41" s="8">
        <v>7450.2</v>
      </c>
      <c r="G41" s="8">
        <v>7498.1</v>
      </c>
      <c r="H41" s="12">
        <f>(G41-F41)*0.0008598</f>
        <v>0.04118442000000047</v>
      </c>
      <c r="I41" s="30">
        <f t="shared" si="1"/>
        <v>0.0811569081311993</v>
      </c>
      <c r="J41" s="32">
        <f t="shared" si="0"/>
        <v>0.12234132813119977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3</v>
      </c>
      <c r="E42" s="7">
        <v>2020</v>
      </c>
      <c r="F42" s="8">
        <v>30655.6</v>
      </c>
      <c r="G42" s="8">
        <v>31234.2</v>
      </c>
      <c r="H42" s="12">
        <f>(G42-F42)*0.0008598</f>
        <v>0.4974802800000019</v>
      </c>
      <c r="I42" s="30">
        <f t="shared" si="1"/>
        <v>0.1304538098872859</v>
      </c>
      <c r="J42" s="32">
        <f t="shared" si="0"/>
        <v>0.6279340898872878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3</v>
      </c>
      <c r="E43" s="7">
        <v>2020</v>
      </c>
      <c r="F43" s="8">
        <v>0</v>
      </c>
      <c r="G43" s="8">
        <v>0</v>
      </c>
      <c r="H43" s="12">
        <f>G43-F43</f>
        <v>0</v>
      </c>
      <c r="I43" s="30">
        <f t="shared" si="1"/>
        <v>0.09170515348512177</v>
      </c>
      <c r="J43" s="32">
        <f t="shared" si="0"/>
        <v>0.09170515348512177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3</v>
      </c>
      <c r="E44" s="7">
        <v>2020</v>
      </c>
      <c r="F44" s="8">
        <v>20686.3</v>
      </c>
      <c r="G44" s="8">
        <v>20880.7</v>
      </c>
      <c r="H44" s="12">
        <f>(G44-F44)*0.0008598</f>
        <v>0.16714512000000126</v>
      </c>
      <c r="I44" s="30">
        <f t="shared" si="1"/>
        <v>0.12270407860685306</v>
      </c>
      <c r="J44" s="32">
        <f t="shared" si="0"/>
        <v>0.2898491986068543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3</v>
      </c>
      <c r="E45" s="7">
        <v>2020</v>
      </c>
      <c r="F45" s="8">
        <v>0.5</v>
      </c>
      <c r="G45" s="8">
        <v>0.5</v>
      </c>
      <c r="H45" s="12">
        <f>G45-F45</f>
        <v>0</v>
      </c>
      <c r="I45" s="30">
        <f t="shared" si="1"/>
        <v>0.08201798938458073</v>
      </c>
      <c r="J45" s="32">
        <f t="shared" si="0"/>
        <v>0.08201798938458073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3</v>
      </c>
      <c r="E46" s="7">
        <v>2020</v>
      </c>
      <c r="F46" s="8">
        <v>1.2</v>
      </c>
      <c r="G46" s="8">
        <v>1.3</v>
      </c>
      <c r="H46" s="12">
        <f>G46-F46</f>
        <v>0.10000000000000009</v>
      </c>
      <c r="I46" s="30">
        <f t="shared" si="1"/>
        <v>0.08158744875789001</v>
      </c>
      <c r="J46" s="32">
        <f t="shared" si="0"/>
        <v>0.1815874487578901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3</v>
      </c>
      <c r="E47" s="7">
        <v>2020</v>
      </c>
      <c r="F47" s="8">
        <v>22887.5</v>
      </c>
      <c r="G47" s="8">
        <v>23488.2</v>
      </c>
      <c r="H47" s="12">
        <f>(G47-F47)*0.0008598</f>
        <v>0.5164818600000006</v>
      </c>
      <c r="I47" s="30">
        <f t="shared" si="1"/>
        <v>0.08826082847159605</v>
      </c>
      <c r="J47" s="32">
        <f t="shared" si="0"/>
        <v>0.6047426884715967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3</v>
      </c>
      <c r="E48" s="7">
        <v>2020</v>
      </c>
      <c r="F48" s="8">
        <v>0</v>
      </c>
      <c r="G48" s="8">
        <v>0</v>
      </c>
      <c r="H48" s="12">
        <f>G48-F48</f>
        <v>0</v>
      </c>
      <c r="I48" s="30">
        <f t="shared" si="1"/>
        <v>0.08783028784490533</v>
      </c>
      <c r="J48" s="32">
        <f t="shared" si="0"/>
        <v>0.08783028784490533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3</v>
      </c>
      <c r="E49" s="7">
        <v>2020</v>
      </c>
      <c r="F49" s="8">
        <v>0.2</v>
      </c>
      <c r="G49" s="8">
        <v>0.2</v>
      </c>
      <c r="H49" s="12">
        <f>G49-F49</f>
        <v>0</v>
      </c>
      <c r="I49" s="30">
        <f t="shared" si="1"/>
        <v>0.07814312374436432</v>
      </c>
      <c r="J49" s="32">
        <f t="shared" si="0"/>
        <v>0.07814312374436432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3</v>
      </c>
      <c r="E50" s="7">
        <v>2020</v>
      </c>
      <c r="F50" s="8">
        <v>14562.4</v>
      </c>
      <c r="G50" s="8">
        <v>14669.1</v>
      </c>
      <c r="H50" s="12">
        <f>(G50-F50)*0.0008598</f>
        <v>0.09174066000000063</v>
      </c>
      <c r="I50" s="30">
        <f t="shared" si="1"/>
        <v>0.09816326288548245</v>
      </c>
      <c r="J50" s="32">
        <f t="shared" si="0"/>
        <v>0.18990392288548308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3</v>
      </c>
      <c r="E51" s="7">
        <v>2020</v>
      </c>
      <c r="F51" s="8">
        <v>13021.8</v>
      </c>
      <c r="G51" s="8">
        <v>13054.5</v>
      </c>
      <c r="H51" s="12">
        <f>(G51-F51)*0.0008598</f>
        <v>0.028115460000000626</v>
      </c>
      <c r="I51" s="30">
        <f t="shared" si="1"/>
        <v>0.08180271907123537</v>
      </c>
      <c r="J51" s="32">
        <f t="shared" si="0"/>
        <v>0.109918179071236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3</v>
      </c>
      <c r="E52" s="7">
        <v>2020</v>
      </c>
      <c r="F52" s="8">
        <v>7971.8</v>
      </c>
      <c r="G52" s="8">
        <v>8022.4</v>
      </c>
      <c r="H52" s="12">
        <f>(G52-F52)*0.0008598</f>
        <v>0.04350587999999953</v>
      </c>
      <c r="I52" s="30">
        <f t="shared" si="1"/>
        <v>0.0880455581582507</v>
      </c>
      <c r="J52" s="32">
        <f t="shared" si="0"/>
        <v>0.13155143815825024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3</v>
      </c>
      <c r="E53" s="7">
        <v>2020</v>
      </c>
      <c r="F53" s="8">
        <v>21737.7</v>
      </c>
      <c r="G53" s="8">
        <v>22185.8</v>
      </c>
      <c r="H53" s="12">
        <f>(G53-F53)*0.0008598</f>
        <v>0.38527637999999875</v>
      </c>
      <c r="I53" s="30">
        <f t="shared" si="1"/>
        <v>0.08783028784490533</v>
      </c>
      <c r="J53" s="32">
        <f t="shared" si="0"/>
        <v>0.47310666784490407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3</v>
      </c>
      <c r="E54" s="7">
        <v>2020</v>
      </c>
      <c r="F54" s="8">
        <v>0.9</v>
      </c>
      <c r="G54" s="8">
        <v>1.3</v>
      </c>
      <c r="H54" s="12">
        <f>G54-F54</f>
        <v>0.4</v>
      </c>
      <c r="I54" s="30">
        <f t="shared" si="1"/>
        <v>0.07814312374436432</v>
      </c>
      <c r="J54" s="32">
        <f t="shared" si="0"/>
        <v>0.47814312374436435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3</v>
      </c>
      <c r="E55" s="7">
        <v>2020</v>
      </c>
      <c r="F55" s="8">
        <v>40114.3</v>
      </c>
      <c r="G55" s="8">
        <v>40771</v>
      </c>
      <c r="H55" s="12">
        <f aca="true" t="shared" si="2" ref="H55:H62">(G55-F55)*0.0008598</f>
        <v>0.5646306599999975</v>
      </c>
      <c r="I55" s="30">
        <f t="shared" si="1"/>
        <v>0.1351897567808837</v>
      </c>
      <c r="J55" s="32">
        <f t="shared" si="0"/>
        <v>0.6998204167808812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3</v>
      </c>
      <c r="E56" s="7">
        <v>2020</v>
      </c>
      <c r="F56" s="8">
        <v>5024.5</v>
      </c>
      <c r="G56" s="8">
        <v>5024.5</v>
      </c>
      <c r="H56" s="12">
        <f t="shared" si="2"/>
        <v>0</v>
      </c>
      <c r="I56" s="30">
        <f t="shared" si="1"/>
        <v>0.08524704408476107</v>
      </c>
      <c r="J56" s="32">
        <f t="shared" si="0"/>
        <v>0.08524704408476107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3</v>
      </c>
      <c r="E57" s="7">
        <v>2020</v>
      </c>
      <c r="F57" s="8">
        <v>25524.5</v>
      </c>
      <c r="G57" s="8">
        <v>25524.5</v>
      </c>
      <c r="H57" s="12">
        <f t="shared" si="2"/>
        <v>0</v>
      </c>
      <c r="I57" s="30">
        <f t="shared" si="1"/>
        <v>0.0895524503516682</v>
      </c>
      <c r="J57" s="32">
        <f t="shared" si="0"/>
        <v>0.0895524503516682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3</v>
      </c>
      <c r="E58" s="7">
        <v>2020</v>
      </c>
      <c r="F58" s="8">
        <v>14886.2</v>
      </c>
      <c r="G58" s="8">
        <v>15540.9</v>
      </c>
      <c r="H58" s="12">
        <f t="shared" si="2"/>
        <v>0.562911059999999</v>
      </c>
      <c r="I58" s="30">
        <f t="shared" si="1"/>
        <v>0.09192042379846713</v>
      </c>
      <c r="J58" s="32">
        <f t="shared" si="0"/>
        <v>0.6548314837984661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3</v>
      </c>
      <c r="E59" s="7">
        <v>2020</v>
      </c>
      <c r="F59" s="8">
        <v>7604.3</v>
      </c>
      <c r="G59" s="8">
        <v>7604.3</v>
      </c>
      <c r="H59" s="12">
        <f t="shared" si="2"/>
        <v>0</v>
      </c>
      <c r="I59" s="30">
        <f t="shared" si="1"/>
        <v>0.07900420499774574</v>
      </c>
      <c r="J59" s="32">
        <f t="shared" si="0"/>
        <v>0.07900420499774574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3</v>
      </c>
      <c r="E60" s="7">
        <v>2020</v>
      </c>
      <c r="F60" s="8">
        <v>16821.8</v>
      </c>
      <c r="G60" s="8">
        <v>16959.9</v>
      </c>
      <c r="H60" s="12">
        <f t="shared" si="2"/>
        <v>0.11873838000000188</v>
      </c>
      <c r="I60" s="30">
        <f t="shared" si="1"/>
        <v>0.140786784927863</v>
      </c>
      <c r="J60" s="32">
        <f t="shared" si="0"/>
        <v>0.25952516492786487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3</v>
      </c>
      <c r="E61" s="7">
        <v>2020</v>
      </c>
      <c r="F61" s="8">
        <v>16989.1</v>
      </c>
      <c r="G61" s="8">
        <v>17001.4</v>
      </c>
      <c r="H61" s="12">
        <f t="shared" si="2"/>
        <v>0.010575540000002503</v>
      </c>
      <c r="I61" s="30">
        <f t="shared" si="1"/>
        <v>0.08481650345807036</v>
      </c>
      <c r="J61" s="32">
        <f t="shared" si="0"/>
        <v>0.09539204345807287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3</v>
      </c>
      <c r="E62" s="7">
        <v>2020</v>
      </c>
      <c r="F62" s="8">
        <v>2237.2</v>
      </c>
      <c r="G62" s="8">
        <v>2311.1</v>
      </c>
      <c r="H62" s="12">
        <f t="shared" si="2"/>
        <v>0.06353922000000008</v>
      </c>
      <c r="I62" s="30">
        <f t="shared" si="1"/>
        <v>0.0895524503516682</v>
      </c>
      <c r="J62" s="32">
        <f t="shared" si="0"/>
        <v>0.15309167035166826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3</v>
      </c>
      <c r="E63" s="7">
        <v>2020</v>
      </c>
      <c r="F63" s="8">
        <v>0.2</v>
      </c>
      <c r="G63" s="8">
        <v>0.3</v>
      </c>
      <c r="H63" s="12">
        <f>G63-F63</f>
        <v>0.09999999999999998</v>
      </c>
      <c r="I63" s="30">
        <f t="shared" si="1"/>
        <v>0.09192042379846713</v>
      </c>
      <c r="J63" s="32">
        <f t="shared" si="0"/>
        <v>0.1919204237984671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3</v>
      </c>
      <c r="E64" s="7">
        <v>2020</v>
      </c>
      <c r="F64" s="8">
        <v>15858.8</v>
      </c>
      <c r="G64" s="8">
        <v>16125.3</v>
      </c>
      <c r="H64" s="12">
        <f>(G64-F64)*0.0008598</f>
        <v>0.2291367</v>
      </c>
      <c r="I64" s="30">
        <f t="shared" si="1"/>
        <v>0.07943474562443645</v>
      </c>
      <c r="J64" s="32">
        <f t="shared" si="0"/>
        <v>0.30857144562443645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3</v>
      </c>
      <c r="E65" s="7">
        <v>2020</v>
      </c>
      <c r="F65" s="8">
        <v>30383.4</v>
      </c>
      <c r="G65" s="8">
        <v>30964.8</v>
      </c>
      <c r="H65" s="12">
        <f>(G65-F65)*0.0008598</f>
        <v>0.4998877199999981</v>
      </c>
      <c r="I65" s="30">
        <f t="shared" si="1"/>
        <v>0.1405715146145176</v>
      </c>
      <c r="J65" s="32">
        <f t="shared" si="0"/>
        <v>0.6404592346145157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3</v>
      </c>
      <c r="E66" s="7">
        <v>2020</v>
      </c>
      <c r="F66" s="8">
        <v>6216.2</v>
      </c>
      <c r="G66" s="8">
        <v>6375.2</v>
      </c>
      <c r="H66" s="12">
        <f>(G66-F66)*0.0008598</f>
        <v>0.1367082</v>
      </c>
      <c r="I66" s="30">
        <f t="shared" si="1"/>
        <v>0.08546231439810643</v>
      </c>
      <c r="J66" s="32">
        <f t="shared" si="0"/>
        <v>0.22217051439810642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3</v>
      </c>
      <c r="E67" s="7">
        <v>2020</v>
      </c>
      <c r="F67" s="8">
        <v>23221</v>
      </c>
      <c r="G67" s="8">
        <v>23685.4</v>
      </c>
      <c r="H67" s="12">
        <f>(G67-F67)*0.0008598</f>
        <v>0.3992911200000012</v>
      </c>
      <c r="I67" s="30">
        <f t="shared" si="1"/>
        <v>0.08933718003832285</v>
      </c>
      <c r="J67" s="32">
        <f aca="true" t="shared" si="3" ref="J67:J80">H67+I67</f>
        <v>0.4886283000383241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3</v>
      </c>
      <c r="E68" s="7">
        <v>2020</v>
      </c>
      <c r="F68" s="8">
        <v>1.7</v>
      </c>
      <c r="G68" s="8">
        <v>2.2</v>
      </c>
      <c r="H68" s="12">
        <f>G68-F68</f>
        <v>0.5000000000000002</v>
      </c>
      <c r="I68" s="30">
        <f aca="true" t="shared" si="4" ref="I68:I80">$J$82*(K68/$J$85)</f>
        <v>0.09170515348512177</v>
      </c>
      <c r="J68" s="32">
        <f t="shared" si="3"/>
        <v>0.591705153485122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3</v>
      </c>
      <c r="E69" s="7">
        <v>2020</v>
      </c>
      <c r="F69" s="8">
        <v>9072.3</v>
      </c>
      <c r="G69" s="8">
        <v>9072.3</v>
      </c>
      <c r="H69" s="12">
        <f>(G69-F69)*0.0008598</f>
        <v>0</v>
      </c>
      <c r="I69" s="30">
        <f t="shared" si="4"/>
        <v>0.07900420499774574</v>
      </c>
      <c r="J69" s="32">
        <f t="shared" si="3"/>
        <v>0.07900420499774574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3</v>
      </c>
      <c r="E70" s="7">
        <v>2020</v>
      </c>
      <c r="F70" s="8">
        <v>30244.8</v>
      </c>
      <c r="G70" s="8">
        <v>30839.9</v>
      </c>
      <c r="H70" s="12">
        <f>(G70-F70)*0.0008598</f>
        <v>0.5116669800000019</v>
      </c>
      <c r="I70" s="30">
        <f t="shared" si="4"/>
        <v>0.10246866915238957</v>
      </c>
      <c r="J70" s="32">
        <f t="shared" si="3"/>
        <v>0.6141356491523915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3</v>
      </c>
      <c r="E71" s="7">
        <v>2020</v>
      </c>
      <c r="F71" s="8">
        <v>0</v>
      </c>
      <c r="G71" s="8">
        <v>0</v>
      </c>
      <c r="H71" s="12">
        <f>G71-F71</f>
        <v>0</v>
      </c>
      <c r="I71" s="30">
        <f t="shared" si="4"/>
        <v>0.08481650345807036</v>
      </c>
      <c r="J71" s="32">
        <f t="shared" si="3"/>
        <v>0.08481650345807036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3</v>
      </c>
      <c r="E72" s="7">
        <v>2020</v>
      </c>
      <c r="F72" s="8">
        <v>7630.6</v>
      </c>
      <c r="G72" s="8">
        <v>7721.4</v>
      </c>
      <c r="H72" s="12">
        <f>(G72-F72)*0.0008598</f>
        <v>0.07806983999999938</v>
      </c>
      <c r="I72" s="30">
        <f t="shared" si="4"/>
        <v>0.0895524503516682</v>
      </c>
      <c r="J72" s="32">
        <f t="shared" si="3"/>
        <v>0.1676222903516676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3</v>
      </c>
      <c r="E73" s="7">
        <v>2020</v>
      </c>
      <c r="F73" s="8">
        <v>0.1</v>
      </c>
      <c r="G73" s="8">
        <v>0.3</v>
      </c>
      <c r="H73" s="12">
        <f>G73-F73</f>
        <v>0.19999999999999998</v>
      </c>
      <c r="I73" s="30">
        <f t="shared" si="4"/>
        <v>0.09213569411181248</v>
      </c>
      <c r="J73" s="32">
        <f t="shared" si="3"/>
        <v>0.29213569411181245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3</v>
      </c>
      <c r="E74" s="7">
        <v>2020</v>
      </c>
      <c r="F74" s="8">
        <v>5406.8</v>
      </c>
      <c r="G74" s="8">
        <v>5551</v>
      </c>
      <c r="H74" s="12">
        <f>(G74-F74)*0.0008598</f>
        <v>0.12398315999999984</v>
      </c>
      <c r="I74" s="30">
        <f t="shared" si="4"/>
        <v>0.07900420499774574</v>
      </c>
      <c r="J74" s="32">
        <f t="shared" si="3"/>
        <v>0.20298736499774558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3</v>
      </c>
      <c r="E75" s="7">
        <v>2020</v>
      </c>
      <c r="F75" s="10">
        <v>19634.6</v>
      </c>
      <c r="G75" s="10">
        <v>20006.4</v>
      </c>
      <c r="H75" s="12">
        <f>(G75-F75)*0.0008598</f>
        <v>0.3196736400000025</v>
      </c>
      <c r="I75" s="30">
        <f t="shared" si="4"/>
        <v>0.10289920977908028</v>
      </c>
      <c r="J75" s="32">
        <f t="shared" si="3"/>
        <v>0.42257284977908277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3</v>
      </c>
      <c r="E76" s="7">
        <v>2020</v>
      </c>
      <c r="F76" s="8">
        <v>0.6</v>
      </c>
      <c r="G76" s="8">
        <v>0.7</v>
      </c>
      <c r="H76" s="12">
        <f>G76-F76</f>
        <v>0.09999999999999998</v>
      </c>
      <c r="I76" s="30">
        <f t="shared" si="4"/>
        <v>0.08546231439810643</v>
      </c>
      <c r="J76" s="32">
        <f t="shared" si="3"/>
        <v>0.1854623143981064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3</v>
      </c>
      <c r="E77" s="7">
        <v>2020</v>
      </c>
      <c r="F77" s="8">
        <v>25372.7</v>
      </c>
      <c r="G77" s="8">
        <v>25889</v>
      </c>
      <c r="H77" s="12">
        <f>(G77-F77)*0.0008598</f>
        <v>0.44391473999999936</v>
      </c>
      <c r="I77" s="30">
        <f t="shared" si="4"/>
        <v>0.08933718003832285</v>
      </c>
      <c r="J77" s="32">
        <f t="shared" si="3"/>
        <v>0.5332519200383222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3</v>
      </c>
      <c r="E78" s="7">
        <v>2020</v>
      </c>
      <c r="F78" s="8">
        <v>0.3</v>
      </c>
      <c r="G78" s="8">
        <v>0.3</v>
      </c>
      <c r="H78" s="12">
        <f>G78-F78</f>
        <v>0</v>
      </c>
      <c r="I78" s="30">
        <f t="shared" si="4"/>
        <v>0.09127461285843104</v>
      </c>
      <c r="J78" s="32">
        <f t="shared" si="3"/>
        <v>0.09127461285843104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3</v>
      </c>
      <c r="E79" s="7">
        <v>2020</v>
      </c>
      <c r="F79" s="8">
        <v>2.5</v>
      </c>
      <c r="G79" s="8">
        <v>2.8</v>
      </c>
      <c r="H79" s="12">
        <f>G79-F79</f>
        <v>0.2999999999999998</v>
      </c>
      <c r="I79" s="30">
        <f t="shared" si="4"/>
        <v>0.07878893468440039</v>
      </c>
      <c r="J79" s="32">
        <f t="shared" si="3"/>
        <v>0.3787889346844002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3</v>
      </c>
      <c r="E80" s="7">
        <v>2020</v>
      </c>
      <c r="F80" s="8">
        <v>28761.3</v>
      </c>
      <c r="G80" s="8">
        <v>29387.7</v>
      </c>
      <c r="H80" s="12">
        <f>(G80-F80)*0.0008598</f>
        <v>0.5385787200000013</v>
      </c>
      <c r="I80" s="30">
        <f t="shared" si="4"/>
        <v>0.103329750405771</v>
      </c>
      <c r="J80" s="32">
        <f t="shared" si="3"/>
        <v>0.6419084704057723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15.370608899999999</v>
      </c>
      <c r="I81" s="14">
        <f>SUM(I3:I80)</f>
        <v>9.549391100000008</v>
      </c>
      <c r="J81" s="14">
        <f>SUM(J3:J80)</f>
        <v>24.92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9.549391100000003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/>
      <c r="G83" s="15"/>
      <c r="H83" s="28"/>
      <c r="I83" s="20" t="s">
        <v>14</v>
      </c>
      <c r="J83" s="21">
        <v>24.92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/>
      <c r="G84" s="15"/>
      <c r="H84" s="28"/>
      <c r="I84" s="22" t="s">
        <v>15</v>
      </c>
      <c r="J84" s="33">
        <f>H81</f>
        <v>15.370608899999999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2020-03-26T07:33:04Z</cp:lastPrinted>
  <dcterms:created xsi:type="dcterms:W3CDTF">2015-03-15T10:37:38Z</dcterms:created>
  <dcterms:modified xsi:type="dcterms:W3CDTF">2020-04-20T05:59:56Z</dcterms:modified>
  <cp:category/>
  <cp:version/>
  <cp:contentType/>
  <cp:contentStatus/>
</cp:coreProperties>
</file>