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<sst xmlns="http://schemas.openxmlformats.org/spreadsheetml/2006/main" count="101" uniqueCount="22">
  <si>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</si>
  <si>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</si>
  <si>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</si>
  <si>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</si>
  <si>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</si>
  <si>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</si>
  <si>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</si>
  <si>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</si>
  <si>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</si>
  <si>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</si>
  <si>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</si>
  <si>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</si>
  <si>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</si>
  <si>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</si>
  <si>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</si>
  <si>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</si>
  <si>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</si>
  <si>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</si>
  <si>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</si>
  <si>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27.09.2021 по 26.10.2021г.</t>
  </si>
  <si>
    <t>Показ. Нач.</t>
  </si>
  <si>
    <t>Показ. Кон.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</si>
</sst>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76">
      <selection activeCell="G85" sqref="G85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140625" style="1" customWidth="1"/>
    <col min="6" max="6" width="11.7109375" style="1" customWidth="1"/>
    <col min="7" max="7" width="11.42187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44466</v>
      </c>
      <c r="G2" s="4">
        <v>44495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10</v>
      </c>
      <c r="E3" s="7">
        <v>2021</v>
      </c>
      <c r="F3" s="8">
        <v>38141.3</v>
      </c>
      <c r="G3" s="34">
        <v>38502.2</v>
      </c>
      <c r="H3" s="12">
        <f>(G3-F3)*0.0008598</f>
        <v>0.310301819999995</v>
      </c>
      <c r="I3" s="30">
        <f>$J$82*(K3/$J$85)</f>
        <v>0.05599481356176764</v>
      </c>
      <c r="J3" s="32">
        <f aca="true" t="shared" si="0" ref="J3:J66">H3+I3</f>
        <v>0.3662966335617627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10</v>
      </c>
      <c r="E4" s="7">
        <v>2021</v>
      </c>
      <c r="F4" s="8">
        <v>43807</v>
      </c>
      <c r="G4" s="34">
        <v>43807</v>
      </c>
      <c r="H4" s="12">
        <f>(G4-F4)*0.0008598</f>
        <v>0</v>
      </c>
      <c r="I4" s="30">
        <f aca="true" t="shared" si="1" ref="I4:I67">$J$82*(K4/$J$85)</f>
        <v>0.05947597260595161</v>
      </c>
      <c r="J4" s="32">
        <f t="shared" si="0"/>
        <v>0.05947597260595161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10</v>
      </c>
      <c r="E5" s="7">
        <v>2021</v>
      </c>
      <c r="F5" s="8">
        <v>47719.8</v>
      </c>
      <c r="G5" s="34">
        <v>47870.3</v>
      </c>
      <c r="H5" s="12">
        <f>(G5-F5)*0.0008598</f>
        <v>0.12939989999999998</v>
      </c>
      <c r="I5" s="30">
        <f t="shared" si="1"/>
        <v>0.05599481356176764</v>
      </c>
      <c r="J5" s="32">
        <f t="shared" si="0"/>
        <v>0.18539471356176762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10</v>
      </c>
      <c r="E6" s="7">
        <v>2021</v>
      </c>
      <c r="F6" s="8">
        <v>2</v>
      </c>
      <c r="G6" s="34">
        <v>2</v>
      </c>
      <c r="H6" s="12">
        <f>G6-F6</f>
        <v>0</v>
      </c>
      <c r="I6" s="30">
        <f t="shared" si="1"/>
        <v>0.10539764510369756</v>
      </c>
      <c r="J6" s="32">
        <f t="shared" si="0"/>
        <v>0.10539764510369756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10</v>
      </c>
      <c r="E7" s="7">
        <v>2021</v>
      </c>
      <c r="F7" s="8">
        <v>14956.3</v>
      </c>
      <c r="G7" s="34">
        <v>15081</v>
      </c>
      <c r="H7" s="12">
        <f>(G7-F7)*0.0008598</f>
        <v>0.10721706000000063</v>
      </c>
      <c r="I7" s="30">
        <f t="shared" si="1"/>
        <v>0.05843903161406703</v>
      </c>
      <c r="J7" s="32">
        <f t="shared" si="0"/>
        <v>0.16565609161406766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10</v>
      </c>
      <c r="E8" s="7">
        <v>2021</v>
      </c>
      <c r="F8" s="8">
        <v>0.2</v>
      </c>
      <c r="G8" s="34">
        <v>0.2</v>
      </c>
      <c r="H8" s="12">
        <f>G8-F8</f>
        <v>0</v>
      </c>
      <c r="I8" s="30">
        <f t="shared" si="1"/>
        <v>0.10865660250676339</v>
      </c>
      <c r="J8" s="32">
        <f t="shared" si="0"/>
        <v>0.10865660250676339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10</v>
      </c>
      <c r="E9" s="7">
        <v>2021</v>
      </c>
      <c r="F9" s="8">
        <v>7096</v>
      </c>
      <c r="G9" s="34">
        <v>8042.3</v>
      </c>
      <c r="H9" s="12">
        <f>(G9-F9)*0.0008598</f>
        <v>0.8136287400000002</v>
      </c>
      <c r="I9" s="30">
        <f t="shared" si="1"/>
        <v>0.05873530046889119</v>
      </c>
      <c r="J9" s="32">
        <f t="shared" si="0"/>
        <v>0.8723640404688914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10</v>
      </c>
      <c r="E10" s="7">
        <v>2021</v>
      </c>
      <c r="F10" s="8">
        <v>22982.8</v>
      </c>
      <c r="G10" s="34">
        <v>22982.8</v>
      </c>
      <c r="H10" s="12">
        <f>(G10-F10)*0.0008598</f>
        <v>0</v>
      </c>
      <c r="I10" s="30">
        <f t="shared" si="1"/>
        <v>0.10850846807935133</v>
      </c>
      <c r="J10" s="32">
        <f t="shared" si="0"/>
        <v>0.10850846807935133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10</v>
      </c>
      <c r="E11" s="7">
        <v>2021</v>
      </c>
      <c r="F11" s="8">
        <v>19259.4</v>
      </c>
      <c r="G11" s="34">
        <v>19259.4</v>
      </c>
      <c r="H11" s="12">
        <f>(G11-F11)*0.0008598</f>
        <v>0</v>
      </c>
      <c r="I11" s="30">
        <f t="shared" si="1"/>
        <v>0.057994628331830764</v>
      </c>
      <c r="J11" s="32">
        <f t="shared" si="0"/>
        <v>0.057994628331830764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10</v>
      </c>
      <c r="E12" s="7">
        <v>2021</v>
      </c>
      <c r="F12" s="8">
        <v>25100</v>
      </c>
      <c r="G12" s="34">
        <v>25100</v>
      </c>
      <c r="H12" s="12">
        <f>(G12-F12)*0.0008598</f>
        <v>0</v>
      </c>
      <c r="I12" s="30">
        <f t="shared" si="1"/>
        <v>0.10836033365193924</v>
      </c>
      <c r="J12" s="32">
        <f t="shared" si="0"/>
        <v>0.10836033365193924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10</v>
      </c>
      <c r="E13" s="7">
        <v>2021</v>
      </c>
      <c r="F13" s="8">
        <v>44600.4</v>
      </c>
      <c r="G13" s="34">
        <v>45179.8</v>
      </c>
      <c r="H13" s="12">
        <f>(G13-F13)*0.0008598</f>
        <v>0.4981681200000012</v>
      </c>
      <c r="I13" s="30">
        <f t="shared" si="1"/>
        <v>0.05851309882777307</v>
      </c>
      <c r="J13" s="32">
        <f t="shared" si="0"/>
        <v>0.5566812188277743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10</v>
      </c>
      <c r="E14" s="7">
        <v>2021</v>
      </c>
      <c r="F14" s="8">
        <v>2.3</v>
      </c>
      <c r="G14" s="34">
        <v>2.3</v>
      </c>
      <c r="H14" s="12">
        <f>G14-F14</f>
        <v>0</v>
      </c>
      <c r="I14" s="30">
        <f t="shared" si="1"/>
        <v>0.10769372872858486</v>
      </c>
      <c r="J14" s="32">
        <f t="shared" si="0"/>
        <v>0.10769372872858486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10</v>
      </c>
      <c r="E15" s="7">
        <v>2021</v>
      </c>
      <c r="F15" s="8">
        <v>52895.2</v>
      </c>
      <c r="G15" s="34">
        <v>53275.2</v>
      </c>
      <c r="H15" s="12">
        <f>(G15-F15)*0.0008598</f>
        <v>0.326724</v>
      </c>
      <c r="I15" s="30">
        <f t="shared" si="1"/>
        <v>0.058364964400360986</v>
      </c>
      <c r="J15" s="32">
        <f t="shared" si="0"/>
        <v>0.385088964400361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10</v>
      </c>
      <c r="E16" s="7">
        <v>2021</v>
      </c>
      <c r="F16" s="8">
        <v>0</v>
      </c>
      <c r="G16" s="34">
        <v>0</v>
      </c>
      <c r="H16" s="12">
        <f>G16-F16</f>
        <v>0</v>
      </c>
      <c r="I16" s="30">
        <f t="shared" si="1"/>
        <v>0.1077677959422909</v>
      </c>
      <c r="J16" s="32">
        <f t="shared" si="0"/>
        <v>0.1077677959422909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10</v>
      </c>
      <c r="E17" s="7">
        <v>2021</v>
      </c>
      <c r="F17" s="8">
        <v>34499.6</v>
      </c>
      <c r="G17" s="34">
        <v>35198</v>
      </c>
      <c r="H17" s="12">
        <f>(G17-F17)*0.0008598</f>
        <v>0.6004843200000012</v>
      </c>
      <c r="I17" s="30">
        <f t="shared" si="1"/>
        <v>0.044218126582506984</v>
      </c>
      <c r="J17" s="32">
        <f t="shared" si="0"/>
        <v>0.6447024465825082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10</v>
      </c>
      <c r="E18" s="7">
        <v>2021</v>
      </c>
      <c r="F18" s="10">
        <v>23118.4</v>
      </c>
      <c r="G18" s="35">
        <v>23786.6</v>
      </c>
      <c r="H18" s="12">
        <f>(G18-F18)*0.0008598</f>
        <v>0.5745183599999975</v>
      </c>
      <c r="I18" s="30">
        <f t="shared" si="1"/>
        <v>0.04362558887285865</v>
      </c>
      <c r="J18" s="32">
        <f t="shared" si="0"/>
        <v>0.6181439488728561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10</v>
      </c>
      <c r="E19" s="7">
        <v>2021</v>
      </c>
      <c r="F19" s="8">
        <v>6.5</v>
      </c>
      <c r="G19" s="34">
        <v>6.7</v>
      </c>
      <c r="H19" s="12">
        <f>G19-F19</f>
        <v>0.20000000000000018</v>
      </c>
      <c r="I19" s="30">
        <f t="shared" si="1"/>
        <v>0.03036755761947716</v>
      </c>
      <c r="J19" s="32">
        <f t="shared" si="0"/>
        <v>0.23036755761947733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10</v>
      </c>
      <c r="E20" s="7">
        <v>2021</v>
      </c>
      <c r="F20" s="8">
        <v>18444.9</v>
      </c>
      <c r="G20" s="34">
        <v>18477.7</v>
      </c>
      <c r="H20" s="12">
        <f>(G20-F20)*0.0008598</f>
        <v>0.028201439999999373</v>
      </c>
      <c r="I20" s="30">
        <f t="shared" si="1"/>
        <v>0.04221831181244386</v>
      </c>
      <c r="J20" s="32">
        <f t="shared" si="0"/>
        <v>0.07041975181244323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10</v>
      </c>
      <c r="E21" s="7">
        <v>2021</v>
      </c>
      <c r="F21" s="8">
        <v>6.8</v>
      </c>
      <c r="G21" s="34">
        <v>6.8</v>
      </c>
      <c r="H21" s="12">
        <f>G21-F21</f>
        <v>0</v>
      </c>
      <c r="I21" s="30">
        <f t="shared" si="1"/>
        <v>0.02710860021641132</v>
      </c>
      <c r="J21" s="32">
        <f t="shared" si="0"/>
        <v>0.02710860021641132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10</v>
      </c>
      <c r="E22" s="7">
        <v>2021</v>
      </c>
      <c r="F22" s="8">
        <v>47774.9</v>
      </c>
      <c r="G22" s="34">
        <v>47978.1</v>
      </c>
      <c r="H22" s="12">
        <f>(G22-F22)*0.0008598</f>
        <v>0.17471135999999748</v>
      </c>
      <c r="I22" s="30">
        <f t="shared" si="1"/>
        <v>0.04332932001803449</v>
      </c>
      <c r="J22" s="32">
        <f t="shared" si="0"/>
        <v>0.21804068001803198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10</v>
      </c>
      <c r="E23" s="7">
        <v>2021</v>
      </c>
      <c r="F23" s="8">
        <v>6263.9</v>
      </c>
      <c r="G23" s="34">
        <v>6263.9</v>
      </c>
      <c r="H23" s="12">
        <f>(G23-F23)*0.0008598</f>
        <v>0</v>
      </c>
      <c r="I23" s="30">
        <f t="shared" si="1"/>
        <v>0.03021942319206507</v>
      </c>
      <c r="J23" s="32">
        <f t="shared" si="0"/>
        <v>0.03021942319206507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10</v>
      </c>
      <c r="E24" s="7">
        <v>2021</v>
      </c>
      <c r="F24" s="8">
        <v>9496.9</v>
      </c>
      <c r="G24" s="34">
        <v>9633</v>
      </c>
      <c r="H24" s="12">
        <f>(G24-F24)*0.0008598</f>
        <v>0.11701878000000031</v>
      </c>
      <c r="I24" s="30">
        <f t="shared" si="1"/>
        <v>0.04258864788097407</v>
      </c>
      <c r="J24" s="32">
        <f t="shared" si="0"/>
        <v>0.15960742788097437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10</v>
      </c>
      <c r="E25" s="7">
        <v>2021</v>
      </c>
      <c r="F25" s="10">
        <v>0</v>
      </c>
      <c r="G25" s="35">
        <v>0</v>
      </c>
      <c r="H25" s="12">
        <v>0.549</v>
      </c>
      <c r="I25" s="30">
        <f t="shared" si="1"/>
        <v>0.02710860021641132</v>
      </c>
      <c r="J25" s="32">
        <f t="shared" si="0"/>
        <v>0.5761086002164114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10</v>
      </c>
      <c r="E26" s="7">
        <v>2021</v>
      </c>
      <c r="F26" s="8">
        <v>15145.2</v>
      </c>
      <c r="G26" s="34">
        <v>15676.9</v>
      </c>
      <c r="H26" s="12">
        <f>(G26-F26)*0.0008598</f>
        <v>0.4571556599999991</v>
      </c>
      <c r="I26" s="30">
        <f t="shared" si="1"/>
        <v>0.04473659707844928</v>
      </c>
      <c r="J26" s="32">
        <f t="shared" si="0"/>
        <v>0.5018922570784483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10</v>
      </c>
      <c r="E27" s="7">
        <v>2021</v>
      </c>
      <c r="F27" s="8">
        <v>22442.2</v>
      </c>
      <c r="G27" s="34">
        <v>22745.7</v>
      </c>
      <c r="H27" s="12">
        <f>(G27-F27)*0.0008598</f>
        <v>0.2609493</v>
      </c>
      <c r="I27" s="30">
        <f t="shared" si="1"/>
        <v>0.03140449861136175</v>
      </c>
      <c r="J27" s="32">
        <f t="shared" si="0"/>
        <v>0.29235379861136174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10</v>
      </c>
      <c r="E28" s="7">
        <v>2021</v>
      </c>
      <c r="F28" s="8">
        <v>7371.3</v>
      </c>
      <c r="G28" s="34">
        <v>7425.8</v>
      </c>
      <c r="H28" s="12">
        <f>(G28-F28)*0.0008598</f>
        <v>0.0468591</v>
      </c>
      <c r="I28" s="30">
        <f t="shared" si="1"/>
        <v>0.04310711837691636</v>
      </c>
      <c r="J28" s="32">
        <f t="shared" si="0"/>
        <v>0.08996621837691636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10</v>
      </c>
      <c r="E29" s="7">
        <v>2021</v>
      </c>
      <c r="F29" s="8">
        <v>12415.8</v>
      </c>
      <c r="G29" s="34">
        <v>12452.5</v>
      </c>
      <c r="H29" s="12">
        <f>(G29-F29)*0.0008598</f>
        <v>0.03155466000000062</v>
      </c>
      <c r="I29" s="30">
        <f t="shared" si="1"/>
        <v>0.028145541208295904</v>
      </c>
      <c r="J29" s="32">
        <f t="shared" si="0"/>
        <v>0.05970020120829653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10</v>
      </c>
      <c r="E30" s="7">
        <v>2021</v>
      </c>
      <c r="F30" s="8">
        <v>41061.1</v>
      </c>
      <c r="G30" s="34">
        <v>41378.1</v>
      </c>
      <c r="H30" s="12">
        <f>(G30-F30)*0.0008598</f>
        <v>0.2725566</v>
      </c>
      <c r="I30" s="30">
        <f t="shared" si="1"/>
        <v>0.0445884626510372</v>
      </c>
      <c r="J30" s="32">
        <f t="shared" si="0"/>
        <v>0.3171450626510372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10</v>
      </c>
      <c r="E31" s="7">
        <v>2021</v>
      </c>
      <c r="F31" s="8">
        <v>7.8</v>
      </c>
      <c r="G31" s="34">
        <v>8.2</v>
      </c>
      <c r="H31" s="12">
        <f>G31-F31</f>
        <v>0.39999999999999947</v>
      </c>
      <c r="I31" s="30">
        <f t="shared" si="1"/>
        <v>0.031552633038773835</v>
      </c>
      <c r="J31" s="32">
        <f t="shared" si="0"/>
        <v>0.4315526330387733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10</v>
      </c>
      <c r="E32" s="7">
        <v>2021</v>
      </c>
      <c r="F32" s="8">
        <v>23003.4</v>
      </c>
      <c r="G32" s="34">
        <v>23278.1</v>
      </c>
      <c r="H32" s="12">
        <f>(G32-F32)*0.0008598</f>
        <v>0.23618705999999748</v>
      </c>
      <c r="I32" s="30">
        <f t="shared" si="1"/>
        <v>0.04310711837691636</v>
      </c>
      <c r="J32" s="32">
        <f t="shared" si="0"/>
        <v>0.27929417837691384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10</v>
      </c>
      <c r="E33" s="7">
        <v>2021</v>
      </c>
      <c r="F33" s="8">
        <v>11452.4</v>
      </c>
      <c r="G33" s="34">
        <v>11514.9</v>
      </c>
      <c r="H33" s="12">
        <f>(G33-F33)*0.0008598</f>
        <v>0.0537375</v>
      </c>
      <c r="I33" s="30">
        <f t="shared" si="1"/>
        <v>0.02829367563570799</v>
      </c>
      <c r="J33" s="32">
        <f t="shared" si="0"/>
        <v>0.082031175635708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10</v>
      </c>
      <c r="E34" s="7">
        <v>2021</v>
      </c>
      <c r="F34" s="8">
        <v>15628.5</v>
      </c>
      <c r="G34" s="34">
        <v>15628.5</v>
      </c>
      <c r="H34" s="12">
        <f>(G34-F34)*0.0008598</f>
        <v>0</v>
      </c>
      <c r="I34" s="30">
        <f t="shared" si="1"/>
        <v>0.04436626100991907</v>
      </c>
      <c r="J34" s="32">
        <f t="shared" si="0"/>
        <v>0.04436626100991907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10</v>
      </c>
      <c r="E35" s="7">
        <v>2021</v>
      </c>
      <c r="F35" s="8">
        <v>0</v>
      </c>
      <c r="G35" s="34">
        <v>0</v>
      </c>
      <c r="H35" s="12">
        <f>G35-F35</f>
        <v>0</v>
      </c>
      <c r="I35" s="30">
        <f t="shared" si="1"/>
        <v>0.031330431397655706</v>
      </c>
      <c r="J35" s="32">
        <f t="shared" si="0"/>
        <v>0.031330431397655706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10</v>
      </c>
      <c r="E36" s="7">
        <v>2021</v>
      </c>
      <c r="F36" s="8">
        <v>5280</v>
      </c>
      <c r="G36" s="34">
        <v>5280</v>
      </c>
      <c r="H36" s="12">
        <f>(G36-F36)*0.0008598</f>
        <v>0</v>
      </c>
      <c r="I36" s="30">
        <f t="shared" si="1"/>
        <v>0.043033051163210316</v>
      </c>
      <c r="J36" s="32">
        <f t="shared" si="0"/>
        <v>0.043033051163210316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10</v>
      </c>
      <c r="E37" s="7">
        <v>2021</v>
      </c>
      <c r="F37" s="8">
        <v>7.6</v>
      </c>
      <c r="G37" s="34">
        <v>7.9</v>
      </c>
      <c r="H37" s="12">
        <f>G37-F37</f>
        <v>0.3000000000000007</v>
      </c>
      <c r="I37" s="30">
        <f t="shared" si="1"/>
        <v>0.02829367563570799</v>
      </c>
      <c r="J37" s="32">
        <f t="shared" si="0"/>
        <v>0.3282936756357087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10</v>
      </c>
      <c r="E38" s="7">
        <v>2021</v>
      </c>
      <c r="F38" s="8">
        <v>1.6489</v>
      </c>
      <c r="G38" s="34">
        <v>1.7186</v>
      </c>
      <c r="H38" s="12">
        <f>G38-F38</f>
        <v>0.06969999999999987</v>
      </c>
      <c r="I38" s="30">
        <f t="shared" si="1"/>
        <v>0.04495879871956741</v>
      </c>
      <c r="J38" s="32">
        <f t="shared" si="0"/>
        <v>0.11465879871956727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10</v>
      </c>
      <c r="E39" s="7">
        <v>2021</v>
      </c>
      <c r="F39" s="8">
        <v>4.7242</v>
      </c>
      <c r="G39" s="34">
        <v>5.0056</v>
      </c>
      <c r="H39" s="12">
        <f>G39-F39</f>
        <v>0.28140000000000054</v>
      </c>
      <c r="I39" s="30">
        <f t="shared" si="1"/>
        <v>0.031552633038773835</v>
      </c>
      <c r="J39" s="32">
        <f t="shared" si="0"/>
        <v>0.31295263303877435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10</v>
      </c>
      <c r="E40" s="7">
        <v>2021</v>
      </c>
      <c r="F40" s="8">
        <v>10314.7</v>
      </c>
      <c r="G40" s="34">
        <v>10324.8</v>
      </c>
      <c r="H40" s="12">
        <f>(G40-F40)*0.0008598</f>
        <v>0.008683979999998748</v>
      </c>
      <c r="I40" s="30">
        <f t="shared" si="1"/>
        <v>0.04295898394950427</v>
      </c>
      <c r="J40" s="32">
        <f t="shared" si="0"/>
        <v>0.05164296394950302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10</v>
      </c>
      <c r="E41" s="7">
        <v>2021</v>
      </c>
      <c r="F41" s="8">
        <v>8377.2</v>
      </c>
      <c r="G41" s="34">
        <v>8461</v>
      </c>
      <c r="H41" s="12">
        <f>(G41-F41)*0.0008598</f>
        <v>0.07205123999999938</v>
      </c>
      <c r="I41" s="30">
        <f t="shared" si="1"/>
        <v>0.02792333956717778</v>
      </c>
      <c r="J41" s="32">
        <f t="shared" si="0"/>
        <v>0.09997457956717716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10</v>
      </c>
      <c r="E42" s="7">
        <v>2021</v>
      </c>
      <c r="F42" s="8">
        <v>36023.2</v>
      </c>
      <c r="G42" s="34">
        <v>36377</v>
      </c>
      <c r="H42" s="12">
        <f>(G42-F42)*0.0008598</f>
        <v>0.3041972400000025</v>
      </c>
      <c r="I42" s="30">
        <f t="shared" si="1"/>
        <v>0.04488473150586137</v>
      </c>
      <c r="J42" s="32">
        <f t="shared" si="0"/>
        <v>0.34908197150586384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10</v>
      </c>
      <c r="E43" s="7">
        <v>2021</v>
      </c>
      <c r="F43" s="8">
        <v>1.3537</v>
      </c>
      <c r="G43" s="34">
        <v>1.3786</v>
      </c>
      <c r="H43" s="12">
        <f>G43-F43</f>
        <v>0.024900000000000144</v>
      </c>
      <c r="I43" s="30">
        <f t="shared" si="1"/>
        <v>0.031552633038773835</v>
      </c>
      <c r="J43" s="32">
        <f t="shared" si="0"/>
        <v>0.05645263303877398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10</v>
      </c>
      <c r="E44" s="7">
        <v>2021</v>
      </c>
      <c r="F44" s="8">
        <v>23406.2</v>
      </c>
      <c r="G44" s="34">
        <v>23506</v>
      </c>
      <c r="H44" s="12">
        <f>(G44-F44)*0.0008598</f>
        <v>0.08580803999999938</v>
      </c>
      <c r="I44" s="30">
        <f t="shared" si="1"/>
        <v>0.04221831181244386</v>
      </c>
      <c r="J44" s="32">
        <f t="shared" si="0"/>
        <v>0.12802635181244323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10</v>
      </c>
      <c r="E45" s="7">
        <v>2021</v>
      </c>
      <c r="F45" s="8">
        <v>1.2</v>
      </c>
      <c r="G45" s="34">
        <v>1.3</v>
      </c>
      <c r="H45" s="12">
        <f>G45-F45</f>
        <v>0.10000000000000009</v>
      </c>
      <c r="I45" s="30">
        <f t="shared" si="1"/>
        <v>0.028219608422001947</v>
      </c>
      <c r="J45" s="32">
        <f t="shared" si="0"/>
        <v>0.12821960842200203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10</v>
      </c>
      <c r="E46" s="7">
        <v>2021</v>
      </c>
      <c r="F46" s="8">
        <v>1.4562</v>
      </c>
      <c r="G46" s="34">
        <v>1.506</v>
      </c>
      <c r="H46" s="12">
        <f>G46-F46</f>
        <v>0.049800000000000066</v>
      </c>
      <c r="I46" s="30">
        <f t="shared" si="1"/>
        <v>0.02807147399458986</v>
      </c>
      <c r="J46" s="32">
        <f t="shared" si="0"/>
        <v>0.07787147399458993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10</v>
      </c>
      <c r="E47" s="7">
        <v>2021</v>
      </c>
      <c r="F47" s="8">
        <v>26644</v>
      </c>
      <c r="G47" s="34">
        <v>26934.6</v>
      </c>
      <c r="H47" s="12">
        <f>(G47-F47)*0.0008598</f>
        <v>0.24985787999999873</v>
      </c>
      <c r="I47" s="30">
        <f t="shared" si="1"/>
        <v>0.03036755761947716</v>
      </c>
      <c r="J47" s="32">
        <f t="shared" si="0"/>
        <v>0.2802254376194759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10</v>
      </c>
      <c r="E48" s="7">
        <v>2021</v>
      </c>
      <c r="F48" s="8">
        <v>2.1</v>
      </c>
      <c r="G48" s="34">
        <v>2.1</v>
      </c>
      <c r="H48" s="12">
        <f>G48-F48</f>
        <v>0</v>
      </c>
      <c r="I48" s="30">
        <f t="shared" si="1"/>
        <v>0.03021942319206507</v>
      </c>
      <c r="J48" s="32">
        <f t="shared" si="0"/>
        <v>0.03021942319206507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10</v>
      </c>
      <c r="E49" s="7">
        <v>2021</v>
      </c>
      <c r="F49" s="8">
        <v>0.2</v>
      </c>
      <c r="G49" s="34">
        <v>0.2</v>
      </c>
      <c r="H49" s="12">
        <f>G49-F49</f>
        <v>0</v>
      </c>
      <c r="I49" s="30">
        <f t="shared" si="1"/>
        <v>0.026886398575293194</v>
      </c>
      <c r="J49" s="32">
        <f t="shared" si="0"/>
        <v>0.026886398575293194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10</v>
      </c>
      <c r="E50" s="7">
        <v>2021</v>
      </c>
      <c r="F50" s="8">
        <v>17709.2</v>
      </c>
      <c r="G50" s="34">
        <v>18084.5</v>
      </c>
      <c r="H50" s="12">
        <f>(G50-F50)*0.0008598</f>
        <v>0.32268293999999936</v>
      </c>
      <c r="I50" s="30">
        <f t="shared" si="1"/>
        <v>0.03377464944995509</v>
      </c>
      <c r="J50" s="32">
        <f t="shared" si="0"/>
        <v>0.3564575894499544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10</v>
      </c>
      <c r="E51" s="7">
        <v>2021</v>
      </c>
      <c r="F51" s="8">
        <v>13754.9</v>
      </c>
      <c r="G51" s="34">
        <v>13763.7</v>
      </c>
      <c r="H51" s="12">
        <f>(G51-F51)*0.0008598</f>
        <v>0.007566240000000938</v>
      </c>
      <c r="I51" s="30">
        <f t="shared" si="1"/>
        <v>0.028145541208295904</v>
      </c>
      <c r="J51" s="32">
        <f t="shared" si="0"/>
        <v>0.03571178120829684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10</v>
      </c>
      <c r="E52" s="7">
        <v>2021</v>
      </c>
      <c r="F52" s="8">
        <v>9130.1</v>
      </c>
      <c r="G52" s="34">
        <v>9244.8</v>
      </c>
      <c r="H52" s="12">
        <f>(G52-F52)*0.0008598</f>
        <v>0.09861905999999906</v>
      </c>
      <c r="I52" s="30">
        <f t="shared" si="1"/>
        <v>0.030293490405771117</v>
      </c>
      <c r="J52" s="32">
        <f t="shared" si="0"/>
        <v>0.12891255040577018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10</v>
      </c>
      <c r="E53" s="7">
        <v>2021</v>
      </c>
      <c r="F53" s="8">
        <v>27229.2</v>
      </c>
      <c r="G53" s="34">
        <v>27994.9</v>
      </c>
      <c r="H53" s="12">
        <f>(G53-F53)*0.0008598</f>
        <v>0.6583488600000006</v>
      </c>
      <c r="I53" s="30">
        <f t="shared" si="1"/>
        <v>0.03021942319206507</v>
      </c>
      <c r="J53" s="32">
        <f t="shared" si="0"/>
        <v>0.6885682831920656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10</v>
      </c>
      <c r="E54" s="7">
        <v>2021</v>
      </c>
      <c r="F54" s="8">
        <v>4.1</v>
      </c>
      <c r="G54" s="34">
        <v>4.5</v>
      </c>
      <c r="H54" s="12">
        <f>G54-F54</f>
        <v>0.40000000000000036</v>
      </c>
      <c r="I54" s="30">
        <f t="shared" si="1"/>
        <v>0.026886398575293194</v>
      </c>
      <c r="J54" s="32">
        <f t="shared" si="0"/>
        <v>0.42688639857529354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10</v>
      </c>
      <c r="E55" s="7">
        <v>2021</v>
      </c>
      <c r="F55" s="8">
        <v>46398.5</v>
      </c>
      <c r="G55" s="34">
        <v>46835.4</v>
      </c>
      <c r="H55" s="12">
        <f aca="true" t="shared" si="2" ref="H55:H62">(G55-F55)*0.0008598</f>
        <v>0.37564662000000126</v>
      </c>
      <c r="I55" s="30">
        <f t="shared" si="1"/>
        <v>0.04651421020739428</v>
      </c>
      <c r="J55" s="32">
        <f t="shared" si="0"/>
        <v>0.42216083020739553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10</v>
      </c>
      <c r="E56" s="7">
        <v>2021</v>
      </c>
      <c r="F56" s="8">
        <v>7794.8</v>
      </c>
      <c r="G56" s="34">
        <v>8072.3</v>
      </c>
      <c r="H56" s="12">
        <f t="shared" si="2"/>
        <v>0.2385945</v>
      </c>
      <c r="I56" s="30">
        <f t="shared" si="1"/>
        <v>0.029330616627592572</v>
      </c>
      <c r="J56" s="32">
        <f t="shared" si="0"/>
        <v>0.26792511662759255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10</v>
      </c>
      <c r="E57" s="7">
        <v>2021</v>
      </c>
      <c r="F57" s="8">
        <v>30252.7</v>
      </c>
      <c r="G57" s="34">
        <v>30252.7</v>
      </c>
      <c r="H57" s="12">
        <f t="shared" si="2"/>
        <v>0</v>
      </c>
      <c r="I57" s="30">
        <f t="shared" si="1"/>
        <v>0.030811960901713415</v>
      </c>
      <c r="J57" s="32">
        <f t="shared" si="0"/>
        <v>0.030811960901713415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10</v>
      </c>
      <c r="E58" s="7">
        <v>2021</v>
      </c>
      <c r="F58" s="8">
        <v>19728.8</v>
      </c>
      <c r="G58" s="34">
        <v>19728.8</v>
      </c>
      <c r="H58" s="12">
        <f t="shared" si="2"/>
        <v>0</v>
      </c>
      <c r="I58" s="30">
        <f t="shared" si="1"/>
        <v>0.03162670025247988</v>
      </c>
      <c r="J58" s="32">
        <f t="shared" si="0"/>
        <v>0.03162670025247988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10</v>
      </c>
      <c r="E59" s="7">
        <v>2021</v>
      </c>
      <c r="F59" s="8">
        <v>7604.3</v>
      </c>
      <c r="G59" s="34">
        <v>7604.3</v>
      </c>
      <c r="H59" s="12">
        <f t="shared" si="2"/>
        <v>0</v>
      </c>
      <c r="I59" s="30">
        <f t="shared" si="1"/>
        <v>0.027182667430117363</v>
      </c>
      <c r="J59" s="32">
        <f t="shared" si="0"/>
        <v>0.027182667430117363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10</v>
      </c>
      <c r="E60" s="7">
        <v>2021</v>
      </c>
      <c r="F60" s="8">
        <v>19685.9</v>
      </c>
      <c r="G60" s="34">
        <v>19924.6</v>
      </c>
      <c r="H60" s="12">
        <f t="shared" si="2"/>
        <v>0.2052342599999975</v>
      </c>
      <c r="I60" s="30">
        <f t="shared" si="1"/>
        <v>0.04843995776375138</v>
      </c>
      <c r="J60" s="32">
        <f t="shared" si="0"/>
        <v>0.2536742177637489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10</v>
      </c>
      <c r="E61" s="7">
        <v>2021</v>
      </c>
      <c r="F61" s="8">
        <v>19854.7</v>
      </c>
      <c r="G61" s="34">
        <v>20105.6</v>
      </c>
      <c r="H61" s="12">
        <f t="shared" si="2"/>
        <v>0.21572381999999812</v>
      </c>
      <c r="I61" s="30">
        <f t="shared" si="1"/>
        <v>0.029182482200180493</v>
      </c>
      <c r="J61" s="32">
        <f t="shared" si="0"/>
        <v>0.24490630220017862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10</v>
      </c>
      <c r="E62" s="7">
        <v>2021</v>
      </c>
      <c r="F62" s="8">
        <v>3563.2</v>
      </c>
      <c r="G62" s="34">
        <v>3638.1</v>
      </c>
      <c r="H62" s="12">
        <f t="shared" si="2"/>
        <v>0.06439902000000007</v>
      </c>
      <c r="I62" s="30">
        <f t="shared" si="1"/>
        <v>0.030811960901713415</v>
      </c>
      <c r="J62" s="32">
        <f t="shared" si="0"/>
        <v>0.09521098090171348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10</v>
      </c>
      <c r="E63" s="7">
        <v>2021</v>
      </c>
      <c r="F63" s="8">
        <v>0.5</v>
      </c>
      <c r="G63" s="34">
        <v>0.5</v>
      </c>
      <c r="H63" s="12">
        <f>G63-F63</f>
        <v>0</v>
      </c>
      <c r="I63" s="30">
        <f t="shared" si="1"/>
        <v>0.03162670025247988</v>
      </c>
      <c r="J63" s="32">
        <f t="shared" si="0"/>
        <v>0.03162670025247988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10</v>
      </c>
      <c r="E64" s="7">
        <v>2021</v>
      </c>
      <c r="F64" s="8">
        <v>18027.9</v>
      </c>
      <c r="G64" s="34">
        <v>18073.6</v>
      </c>
      <c r="H64" s="12">
        <f>(G64-F64)*0.0008598</f>
        <v>0.039292859999997494</v>
      </c>
      <c r="I64" s="30">
        <f t="shared" si="1"/>
        <v>0.02733080185752944</v>
      </c>
      <c r="J64" s="32">
        <f t="shared" si="0"/>
        <v>0.06662366185752694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10</v>
      </c>
      <c r="E65" s="7">
        <v>2021</v>
      </c>
      <c r="F65" s="8">
        <v>35836.3</v>
      </c>
      <c r="G65" s="34">
        <v>36387</v>
      </c>
      <c r="H65" s="12">
        <f>(G65-F65)*0.0008598</f>
        <v>0.4734918599999975</v>
      </c>
      <c r="I65" s="30">
        <f t="shared" si="1"/>
        <v>0.04836589055004533</v>
      </c>
      <c r="J65" s="32">
        <f t="shared" si="0"/>
        <v>0.5218577505500428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10</v>
      </c>
      <c r="E66" s="7">
        <v>2021</v>
      </c>
      <c r="F66" s="8">
        <v>7146.1</v>
      </c>
      <c r="G66" s="34">
        <v>7231.7</v>
      </c>
      <c r="H66" s="12">
        <f>(G66-F66)*0.0008598</f>
        <v>0.07359887999999953</v>
      </c>
      <c r="I66" s="30">
        <f t="shared" si="1"/>
        <v>0.029404683841298615</v>
      </c>
      <c r="J66" s="32">
        <f t="shared" si="0"/>
        <v>0.10300356384129815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10</v>
      </c>
      <c r="E67" s="7">
        <v>2021</v>
      </c>
      <c r="F67" s="8">
        <v>27428.3</v>
      </c>
      <c r="G67" s="34">
        <v>27644.5</v>
      </c>
      <c r="H67" s="12">
        <f>(G67-F67)*0.0008598</f>
        <v>0.18588876000000062</v>
      </c>
      <c r="I67" s="30">
        <f t="shared" si="1"/>
        <v>0.030737893688007372</v>
      </c>
      <c r="J67" s="32">
        <f aca="true" t="shared" si="3" ref="J67:J80">H67+I67</f>
        <v>0.216626653688008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10</v>
      </c>
      <c r="E68" s="7">
        <v>2021</v>
      </c>
      <c r="F68" s="8">
        <v>6</v>
      </c>
      <c r="G68" s="34">
        <v>6.4</v>
      </c>
      <c r="H68" s="12">
        <f>G68-F68</f>
        <v>0.40000000000000036</v>
      </c>
      <c r="I68" s="30">
        <f aca="true" t="shared" si="4" ref="I68:I80">$J$82*(K68/$J$85)</f>
        <v>0.031552633038773835</v>
      </c>
      <c r="J68" s="32">
        <f t="shared" si="3"/>
        <v>0.43155263303877417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10</v>
      </c>
      <c r="E69" s="7">
        <v>2021</v>
      </c>
      <c r="F69" s="8">
        <v>9072.3</v>
      </c>
      <c r="G69" s="34">
        <v>9220.6</v>
      </c>
      <c r="H69" s="12">
        <f>(G69-F69)*0.0008598</f>
        <v>0.12750834000000094</v>
      </c>
      <c r="I69" s="30">
        <f t="shared" si="4"/>
        <v>0.027182667430117363</v>
      </c>
      <c r="J69" s="32">
        <f t="shared" si="3"/>
        <v>0.1546910074301183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10</v>
      </c>
      <c r="E70" s="7">
        <v>2021</v>
      </c>
      <c r="F70" s="8">
        <v>34618.2</v>
      </c>
      <c r="G70" s="34">
        <v>34863.5</v>
      </c>
      <c r="H70" s="12">
        <f>(G70-F70)*0.0008598</f>
        <v>0.2109089400000025</v>
      </c>
      <c r="I70" s="30">
        <f t="shared" si="4"/>
        <v>0.035255993724075924</v>
      </c>
      <c r="J70" s="32">
        <f t="shared" si="3"/>
        <v>0.2461649337240784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10</v>
      </c>
      <c r="E71" s="7">
        <v>2021</v>
      </c>
      <c r="F71" s="8">
        <v>0</v>
      </c>
      <c r="G71" s="34">
        <v>0</v>
      </c>
      <c r="H71" s="12">
        <f>G71-F71</f>
        <v>0</v>
      </c>
      <c r="I71" s="30">
        <f t="shared" si="4"/>
        <v>0.029182482200180493</v>
      </c>
      <c r="J71" s="32">
        <f t="shared" si="3"/>
        <v>0.029182482200180493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10</v>
      </c>
      <c r="E72" s="7">
        <v>2021</v>
      </c>
      <c r="F72" s="8">
        <v>7898.3</v>
      </c>
      <c r="G72" s="34">
        <v>7898.3</v>
      </c>
      <c r="H72" s="12">
        <f>(G72-F72)*0.0008598</f>
        <v>0</v>
      </c>
      <c r="I72" s="30">
        <f t="shared" si="4"/>
        <v>0.030811960901713415</v>
      </c>
      <c r="J72" s="32">
        <f t="shared" si="3"/>
        <v>0.030811960901713415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10</v>
      </c>
      <c r="E73" s="7">
        <v>2021</v>
      </c>
      <c r="F73" s="8">
        <v>2</v>
      </c>
      <c r="G73" s="34">
        <v>2</v>
      </c>
      <c r="H73" s="12">
        <f>G73-F73</f>
        <v>0</v>
      </c>
      <c r="I73" s="30">
        <f t="shared" si="4"/>
        <v>0.031700767466185914</v>
      </c>
      <c r="J73" s="32">
        <f t="shared" si="3"/>
        <v>0.031700767466185914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10</v>
      </c>
      <c r="E74" s="7">
        <v>2021</v>
      </c>
      <c r="F74" s="8">
        <v>5635.8</v>
      </c>
      <c r="G74" s="34">
        <v>5656.5</v>
      </c>
      <c r="H74" s="12">
        <f>(G74-F74)*0.0008598</f>
        <v>0.017797859999999843</v>
      </c>
      <c r="I74" s="30">
        <f t="shared" si="4"/>
        <v>0.027182667430117363</v>
      </c>
      <c r="J74" s="32">
        <f t="shared" si="3"/>
        <v>0.044980527430117205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10</v>
      </c>
      <c r="E75" s="7">
        <v>2021</v>
      </c>
      <c r="F75" s="10">
        <v>26160.3</v>
      </c>
      <c r="G75" s="35">
        <v>26740.1</v>
      </c>
      <c r="H75" s="12">
        <f>(G75-F75)*0.0008598</f>
        <v>0.4985120399999994</v>
      </c>
      <c r="I75" s="30">
        <f t="shared" si="4"/>
        <v>0.035404128151488</v>
      </c>
      <c r="J75" s="32">
        <f t="shared" si="3"/>
        <v>0.5339161681514873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10</v>
      </c>
      <c r="E76" s="7">
        <v>2021</v>
      </c>
      <c r="F76" s="8">
        <v>1.9</v>
      </c>
      <c r="G76" s="34">
        <v>1.9</v>
      </c>
      <c r="H76" s="12">
        <f>G76-F76</f>
        <v>0</v>
      </c>
      <c r="I76" s="30">
        <f t="shared" si="4"/>
        <v>0.029404683841298615</v>
      </c>
      <c r="J76" s="32">
        <f t="shared" si="3"/>
        <v>0.029404683841298615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10</v>
      </c>
      <c r="E77" s="7">
        <v>2021</v>
      </c>
      <c r="F77" s="8">
        <v>29977.3</v>
      </c>
      <c r="G77" s="34">
        <v>30350.4</v>
      </c>
      <c r="H77" s="12">
        <f>(G77-F77)*0.0008598</f>
        <v>0.32079138000000185</v>
      </c>
      <c r="I77" s="30">
        <f t="shared" si="4"/>
        <v>0.030737893688007372</v>
      </c>
      <c r="J77" s="32">
        <f t="shared" si="3"/>
        <v>0.35152927368800924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10</v>
      </c>
      <c r="E78" s="7">
        <v>2021</v>
      </c>
      <c r="F78" s="8">
        <v>1.7</v>
      </c>
      <c r="G78" s="34">
        <v>1.7</v>
      </c>
      <c r="H78" s="12">
        <f>G78-F78</f>
        <v>0</v>
      </c>
      <c r="I78" s="30">
        <f t="shared" si="4"/>
        <v>0.03140449861136175</v>
      </c>
      <c r="J78" s="32">
        <f t="shared" si="3"/>
        <v>0.03140449861136175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10</v>
      </c>
      <c r="E79" s="7">
        <v>2021</v>
      </c>
      <c r="F79" s="8">
        <v>5.5</v>
      </c>
      <c r="G79" s="34">
        <v>5.8</v>
      </c>
      <c r="H79" s="12">
        <f>G79-F79</f>
        <v>0.2999999999999998</v>
      </c>
      <c r="I79" s="30">
        <f t="shared" si="4"/>
        <v>0.02710860021641132</v>
      </c>
      <c r="J79" s="32">
        <f t="shared" si="3"/>
        <v>0.32710860021641114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10</v>
      </c>
      <c r="E80" s="7">
        <v>2021</v>
      </c>
      <c r="F80" s="8">
        <v>31549.9</v>
      </c>
      <c r="G80" s="34">
        <v>31549.9</v>
      </c>
      <c r="H80" s="12">
        <f>(G80-F80)*0.0008598</f>
        <v>0</v>
      </c>
      <c r="I80" s="30">
        <f t="shared" si="4"/>
        <v>0.035552262578900096</v>
      </c>
      <c r="J80" s="32">
        <f t="shared" si="3"/>
        <v>0.035552262578900096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12.969378399999982</v>
      </c>
      <c r="I81" s="14">
        <f>SUM(I3:I80)</f>
        <v>3.2856216000000162</v>
      </c>
      <c r="J81" s="14">
        <f>SUM(J3:J80)</f>
        <v>16.255000000000003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3.2856216000000167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 t="s">
        <v>20</v>
      </c>
      <c r="G83" s="1">
        <v>1263.124</v>
      </c>
      <c r="H83" s="28"/>
      <c r="I83" s="20" t="s">
        <v>14</v>
      </c>
      <c r="J83" s="21">
        <v>16.255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 t="s">
        <v>21</v>
      </c>
      <c r="G84" s="1">
        <v>1279.379</v>
      </c>
      <c r="H84" s="28"/>
      <c r="I84" s="22" t="s">
        <v>15</v>
      </c>
      <c r="J84" s="33">
        <f>H81</f>
        <v>12.969378399999982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2021-10-27T15:35:42Z</cp:lastPrinted>
  <dcterms:created xsi:type="dcterms:W3CDTF">2015-03-15T10:37:38Z</dcterms:created>
  <dcterms:modified xsi:type="dcterms:W3CDTF">2021-11-03T13:23:51Z</dcterms:modified>
  <cp:category/>
  <cp:version/>
  <cp:contentType/>
  <cp:contentStatus/>
</cp:coreProperties>
</file>