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ОБМЕНКА\ОБМАНКА\!!Максим\!{Теплоснабжение - Отопление}\{ЖУ ЖБК-1}\2018\НОЯБРЬ 2018\ЖУ ЖБК-1  ноябрь 2018\"/>
    </mc:Choice>
  </mc:AlternateContent>
  <bookViews>
    <workbookView xWindow="0" yWindow="60" windowWidth="23040" windowHeight="9915" activeTab="1"/>
  </bookViews>
  <sheets>
    <sheet name="Лист1" sheetId="1" r:id="rId1"/>
    <sheet name="Лист3" sheetId="3" r:id="rId2"/>
  </sheets>
  <definedNames>
    <definedName name="_xlnm._FilterDatabase" localSheetId="0" hidden="1">Лист1!$G$1:$G$85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G24" i="1" l="1"/>
  <c r="G25" i="1"/>
  <c r="G4" i="1"/>
  <c r="D82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 l="1"/>
  <c r="G84" i="1" l="1"/>
  <c r="H84" i="1" s="1"/>
  <c r="H4" i="1" l="1"/>
  <c r="I4" i="1" s="1"/>
  <c r="H25" i="1"/>
  <c r="I25" i="1" s="1"/>
  <c r="H24" i="1"/>
  <c r="I24" i="1" s="1"/>
  <c r="H5" i="1"/>
  <c r="I5" i="1" s="1"/>
  <c r="H9" i="1"/>
  <c r="I9" i="1" s="1"/>
  <c r="H13" i="1"/>
  <c r="I13" i="1" s="1"/>
  <c r="H17" i="1"/>
  <c r="I17" i="1" s="1"/>
  <c r="H21" i="1"/>
  <c r="I21" i="1" s="1"/>
  <c r="H29" i="1"/>
  <c r="I29" i="1" s="1"/>
  <c r="H33" i="1"/>
  <c r="I33" i="1" s="1"/>
  <c r="H37" i="1"/>
  <c r="I37" i="1" s="1"/>
  <c r="H41" i="1"/>
  <c r="I41" i="1" s="1"/>
  <c r="H45" i="1"/>
  <c r="I45" i="1" s="1"/>
  <c r="H49" i="1"/>
  <c r="I49" i="1" s="1"/>
  <c r="H53" i="1"/>
  <c r="I53" i="1" s="1"/>
  <c r="H57" i="1"/>
  <c r="I57" i="1" s="1"/>
  <c r="H61" i="1"/>
  <c r="I61" i="1" s="1"/>
  <c r="H65" i="1"/>
  <c r="I65" i="1" s="1"/>
  <c r="H69" i="1"/>
  <c r="I69" i="1" s="1"/>
  <c r="H73" i="1"/>
  <c r="I73" i="1" s="1"/>
  <c r="H77" i="1"/>
  <c r="I77" i="1" s="1"/>
  <c r="H81" i="1"/>
  <c r="I81" i="1" s="1"/>
  <c r="H8" i="1"/>
  <c r="I8" i="1" s="1"/>
  <c r="H12" i="1"/>
  <c r="I12" i="1" s="1"/>
  <c r="H16" i="1"/>
  <c r="I16" i="1" s="1"/>
  <c r="H20" i="1"/>
  <c r="I20" i="1" s="1"/>
  <c r="H28" i="1"/>
  <c r="I28" i="1" s="1"/>
  <c r="H32" i="1"/>
  <c r="I32" i="1" s="1"/>
  <c r="H36" i="1"/>
  <c r="I36" i="1" s="1"/>
  <c r="H40" i="1"/>
  <c r="I40" i="1" s="1"/>
  <c r="H44" i="1"/>
  <c r="I44" i="1" s="1"/>
  <c r="H48" i="1"/>
  <c r="I48" i="1" s="1"/>
  <c r="H52" i="1"/>
  <c r="I52" i="1" s="1"/>
  <c r="H56" i="1"/>
  <c r="I56" i="1" s="1"/>
  <c r="H60" i="1"/>
  <c r="I60" i="1" s="1"/>
  <c r="H64" i="1"/>
  <c r="I64" i="1" s="1"/>
  <c r="H68" i="1"/>
  <c r="I68" i="1" s="1"/>
  <c r="H72" i="1"/>
  <c r="I72" i="1" s="1"/>
  <c r="H76" i="1"/>
  <c r="I76" i="1" s="1"/>
  <c r="H80" i="1"/>
  <c r="I80" i="1" s="1"/>
  <c r="H7" i="1"/>
  <c r="I7" i="1" s="1"/>
  <c r="H11" i="1"/>
  <c r="I11" i="1" s="1"/>
  <c r="H15" i="1"/>
  <c r="I15" i="1" s="1"/>
  <c r="H19" i="1"/>
  <c r="I19" i="1" s="1"/>
  <c r="H23" i="1"/>
  <c r="I23" i="1" s="1"/>
  <c r="H27" i="1"/>
  <c r="I27" i="1" s="1"/>
  <c r="H31" i="1"/>
  <c r="I31" i="1" s="1"/>
  <c r="H35" i="1"/>
  <c r="I35" i="1" s="1"/>
  <c r="H39" i="1"/>
  <c r="I39" i="1" s="1"/>
  <c r="H43" i="1"/>
  <c r="I43" i="1" s="1"/>
  <c r="H47" i="1"/>
  <c r="I47" i="1" s="1"/>
  <c r="H51" i="1"/>
  <c r="I51" i="1" s="1"/>
  <c r="H55" i="1"/>
  <c r="I55" i="1" s="1"/>
  <c r="H59" i="1"/>
  <c r="I59" i="1" s="1"/>
  <c r="H63" i="1"/>
  <c r="I63" i="1" s="1"/>
  <c r="H67" i="1"/>
  <c r="I67" i="1" s="1"/>
  <c r="H71" i="1"/>
  <c r="I71" i="1" s="1"/>
  <c r="H75" i="1"/>
  <c r="I75" i="1" s="1"/>
  <c r="H79" i="1"/>
  <c r="I79" i="1" s="1"/>
  <c r="H6" i="1"/>
  <c r="I6" i="1" s="1"/>
  <c r="H10" i="1"/>
  <c r="I10" i="1" s="1"/>
  <c r="H14" i="1"/>
  <c r="I14" i="1" s="1"/>
  <c r="H18" i="1"/>
  <c r="I18" i="1" s="1"/>
  <c r="H22" i="1"/>
  <c r="I22" i="1" s="1"/>
  <c r="H26" i="1"/>
  <c r="I26" i="1" s="1"/>
  <c r="H30" i="1"/>
  <c r="I30" i="1" s="1"/>
  <c r="H34" i="1"/>
  <c r="I34" i="1" s="1"/>
  <c r="H38" i="1"/>
  <c r="I38" i="1" s="1"/>
  <c r="H42" i="1"/>
  <c r="I42" i="1" s="1"/>
  <c r="H46" i="1"/>
  <c r="I46" i="1" s="1"/>
  <c r="H50" i="1"/>
  <c r="I50" i="1" s="1"/>
  <c r="H54" i="1"/>
  <c r="I54" i="1" s="1"/>
  <c r="H58" i="1"/>
  <c r="I58" i="1" s="1"/>
  <c r="H62" i="1"/>
  <c r="I62" i="1" s="1"/>
  <c r="H66" i="1"/>
  <c r="I66" i="1" s="1"/>
  <c r="H70" i="1"/>
  <c r="I70" i="1" s="1"/>
  <c r="H74" i="1"/>
  <c r="I74" i="1" s="1"/>
  <c r="H78" i="1"/>
  <c r="I78" i="1" s="1"/>
  <c r="I82" i="1" l="1"/>
  <c r="H82" i="1"/>
</calcChain>
</file>

<file path=xl/sharedStrings.xml><?xml version="1.0" encoding="utf-8"?>
<sst xmlns="http://schemas.openxmlformats.org/spreadsheetml/2006/main" count="622" uniqueCount="171">
  <si>
    <t>sensonic II heat</t>
  </si>
  <si>
    <t>Квартира</t>
  </si>
  <si>
    <t>Наименование прибора</t>
  </si>
  <si>
    <t>Серийный номер</t>
  </si>
  <si>
    <t>Показания, кВт∙ч</t>
  </si>
  <si>
    <t>Итого:</t>
  </si>
  <si>
    <t>Разница за период, Гкал</t>
  </si>
  <si>
    <t>Потребление МОП, Гкал</t>
  </si>
  <si>
    <t>Итого фактического потребления, Гкал</t>
  </si>
  <si>
    <r>
      <t>Площадь помещений, м</t>
    </r>
    <r>
      <rPr>
        <vertAlign val="superscript"/>
        <sz val="12"/>
        <color theme="1"/>
        <rFont val="Times New Roman"/>
        <family val="1"/>
        <charset val="204"/>
      </rPr>
      <t>2</t>
    </r>
  </si>
  <si>
    <t>Показания прибора учета тепловой энергии:</t>
  </si>
  <si>
    <t>Разница:</t>
  </si>
  <si>
    <t>ООО "  ЖУ  ЖБК-1"</t>
  </si>
  <si>
    <t>G4</t>
  </si>
  <si>
    <t>D4</t>
  </si>
  <si>
    <t>K4</t>
  </si>
  <si>
    <t>MES4</t>
  </si>
  <si>
    <t>GOD4</t>
  </si>
  <si>
    <t>RAZ4</t>
  </si>
  <si>
    <t>Гкал</t>
  </si>
  <si>
    <t>Директор</t>
  </si>
  <si>
    <t xml:space="preserve"> </t>
  </si>
  <si>
    <t>ул, Дзержинского,10</t>
  </si>
  <si>
    <t>пульсар</t>
  </si>
  <si>
    <t>ул , Дзержинского д ,10</t>
  </si>
  <si>
    <t>------</t>
  </si>
  <si>
    <t>15755 kWh</t>
  </si>
  <si>
    <t>15743.1 kWh</t>
  </si>
  <si>
    <t>11756.2 kWh</t>
  </si>
  <si>
    <t>    </t>
  </si>
  <si>
    <t>25057.6 kWh</t>
  </si>
  <si>
    <t>20321.8 kWh</t>
  </si>
  <si>
    <t>35543.5 kWh</t>
  </si>
  <si>
    <t>29931.2 kWh</t>
  </si>
  <si>
    <t>21843.1 kWh</t>
  </si>
  <si>
    <t>26503.6 kWh</t>
  </si>
  <si>
    <t>24890.3 kWh</t>
  </si>
  <si>
    <t>12586.2 kWh</t>
  </si>
  <si>
    <t>12539.6 kWh</t>
  </si>
  <si>
    <t>36140.3 kWh</t>
  </si>
  <si>
    <t>35045.1 kWh</t>
  </si>
  <si>
    <t>7096 kWh</t>
  </si>
  <si>
    <t>18300.8 kWh</t>
  </si>
  <si>
    <t>15971 kWh</t>
  </si>
  <si>
    <t>19024.9 kWh</t>
  </si>
  <si>
    <t>18851.5 kWh</t>
  </si>
  <si>
    <t>15480.2 kWh</t>
  </si>
  <si>
    <t>24260.7 kWh</t>
  </si>
  <si>
    <t>22291.1 kWh</t>
  </si>
  <si>
    <t>20254 kWh</t>
  </si>
  <si>
    <t>17822.5 kWh</t>
  </si>
  <si>
    <t>13861.3 kWh</t>
  </si>
  <si>
    <t>35012.3 kWh</t>
  </si>
  <si>
    <t>31876.7 kWh</t>
  </si>
  <si>
    <t>37943.5 kWh</t>
  </si>
  <si>
    <t>35375.1 kWh</t>
  </si>
  <si>
    <t>25849.3 kWh</t>
  </si>
  <si>
    <t>38259.6 kWh</t>
  </si>
  <si>
    <t>34383.3 kWh</t>
  </si>
  <si>
    <t>  </t>
  </si>
  <si>
    <t>10751.7 kWh</t>
  </si>
  <si>
    <t>10353.4 kWh</t>
  </si>
  <si>
    <t>15529.9 kWh</t>
  </si>
  <si>
    <t>14239.5 kWh</t>
  </si>
  <si>
    <t>3452.7 kWh</t>
  </si>
  <si>
    <t>3389.4 kWh</t>
  </si>
  <si>
    <t>33528.2 kWh</t>
  </si>
  <si>
    <t>28091.2 kWh</t>
  </si>
  <si>
    <t>6263.9 kWh</t>
  </si>
  <si>
    <t>6063.2 kWh</t>
  </si>
  <si>
    <t>9495.8 kWh</t>
  </si>
  <si>
    <t>8811.1 kWh</t>
  </si>
  <si>
    <t>8171.9 kWh</t>
  </si>
  <si>
    <t>7188.7 kWh</t>
  </si>
  <si>
    <t>12336.4 kWh</t>
  </si>
  <si>
    <t>9073 kWh</t>
  </si>
  <si>
    <t>6061.6 kWh</t>
  </si>
  <si>
    <t>5891 kWh</t>
  </si>
  <si>
    <t>8254.5 kWh</t>
  </si>
  <si>
    <t>7588.5 kWh</t>
  </si>
  <si>
    <t>27666.5 kWh</t>
  </si>
  <si>
    <t>22634.3 kWh</t>
  </si>
  <si>
    <t>14167.2 kWh</t>
  </si>
  <si>
    <t>15699.1 kWh</t>
  </si>
  <si>
    <t>13597.2 kWh</t>
  </si>
  <si>
    <t>8788.3 kWh</t>
  </si>
  <si>
    <t>7728.6 kWh</t>
  </si>
  <si>
    <t>11136.5 kWh</t>
  </si>
  <si>
    <t>9425.7 kWh</t>
  </si>
  <si>
    <t>3070.4 kWh</t>
  </si>
  <si>
    <t>2074.4 kWh</t>
  </si>
  <si>
    <t>5866.1 kWh</t>
  </si>
  <si>
    <t>8139.2 kWh</t>
  </si>
  <si>
    <t>7086.4 kWh</t>
  </si>
  <si>
    <t>11580.4 kWh</t>
  </si>
  <si>
    <t>9480.2 kWh</t>
  </si>
  <si>
    <t>6202.9 kWh</t>
  </si>
  <si>
    <t>6004.3 kWh</t>
  </si>
  <si>
    <t>6279.3 kWh</t>
  </si>
  <si>
    <t>6186.7 kWh</t>
  </si>
  <si>
    <t>22433.3 kWh</t>
  </si>
  <si>
    <t>18189.4 kWh</t>
  </si>
  <si>
    <t>15165.3 kWh</t>
  </si>
  <si>
    <t>15158.7 kWh</t>
  </si>
  <si>
    <t>12668.5 kWh</t>
  </si>
  <si>
    <t>11505.7 kWh</t>
  </si>
  <si>
    <t>13734.3 kWh</t>
  </si>
  <si>
    <t>11667.3 kWh</t>
  </si>
  <si>
    <t>9143.9 kWh</t>
  </si>
  <si>
    <t>9094.2 kWh</t>
  </si>
  <si>
    <t>18740.5 kWh</t>
  </si>
  <si>
    <t>14776.5 kWh</t>
  </si>
  <si>
    <t>3812.5 kWh</t>
  </si>
  <si>
    <t>3598.3 kWh</t>
  </si>
  <si>
    <t>3539.7 kWh</t>
  </si>
  <si>
    <t>12235.6 kWh</t>
  </si>
  <si>
    <t>12137.1 kWh</t>
  </si>
  <si>
    <t>11195.4 kWh</t>
  </si>
  <si>
    <t>9096.6 kWh</t>
  </si>
  <si>
    <t>6053.3 kWh</t>
  </si>
  <si>
    <t>5613.4 kWh</t>
  </si>
  <si>
    <t>14653.4 kWh</t>
  </si>
  <si>
    <t>11855 kWh</t>
  </si>
  <si>
    <t>10179.2 kWh</t>
  </si>
  <si>
    <t>9776.5 kWh</t>
  </si>
  <si>
    <t>31136.1 kWh</t>
  </si>
  <si>
    <t>25742.1 kWh</t>
  </si>
  <si>
    <t>4472.7 kWh</t>
  </si>
  <si>
    <t>4470.5 kWh</t>
  </si>
  <si>
    <t>19670.4 kWh</t>
  </si>
  <si>
    <t>15329.7 kWh</t>
  </si>
  <si>
    <t>8599.2 kWh</t>
  </si>
  <si>
    <t>6322.2 kWh</t>
  </si>
  <si>
    <t>7604.3 kWh</t>
  </si>
  <si>
    <t>6924.3 kWh</t>
  </si>
  <si>
    <t>13753.2 kWh</t>
  </si>
  <si>
    <t>12478.7 kWh</t>
  </si>
  <si>
    <t>13265.2 kWh</t>
  </si>
  <si>
    <t>9979.4 kWh</t>
  </si>
  <si>
    <t>1711.8 kWh</t>
  </si>
  <si>
    <t>9561.4 kWh</t>
  </si>
  <si>
    <t>11991.5 kWh</t>
  </si>
  <si>
    <t>10415.8 kWh</t>
  </si>
  <si>
    <t>23281.5 kWh</t>
  </si>
  <si>
    <t>18708.4 kWh</t>
  </si>
  <si>
    <t>5926.7 kWh</t>
  </si>
  <si>
    <t>17418.6 kWh</t>
  </si>
  <si>
    <t>14370.7 kWh</t>
  </si>
  <si>
    <t>6223.5 kWh</t>
  </si>
  <si>
    <t>9072.3 kWh</t>
  </si>
  <si>
    <t>7545.2 kWh</t>
  </si>
  <si>
    <t>23662.4 kWh</t>
  </si>
  <si>
    <t>19969.6 kWh</t>
  </si>
  <si>
    <t>5738 kWh</t>
  </si>
  <si>
    <t>4581.4 kWh</t>
  </si>
  <si>
    <t>4118.5 kWh</t>
  </si>
  <si>
    <t>4477.8 kWh</t>
  </si>
  <si>
    <t>3740.2 kWh</t>
  </si>
  <si>
    <t>4375.1 kWh</t>
  </si>
  <si>
    <t>12306.4 kWh</t>
  </si>
  <si>
    <t>11422.2 kWh</t>
  </si>
  <si>
    <t>19077.6 kWh</t>
  </si>
  <si>
    <t>15277.3 kWh</t>
  </si>
  <si>
    <t>18789.3 kWh</t>
  </si>
  <si>
    <t>16895.1 kWh</t>
  </si>
  <si>
    <t>9223.4 kWh</t>
  </si>
  <si>
    <t>7389.8 kWh</t>
  </si>
  <si>
    <t>20047.1 kWh</t>
  </si>
  <si>
    <t>18345.7 kWh</t>
  </si>
  <si>
    <t>last changes: 2018-11-26 10:40:33</t>
  </si>
  <si>
    <t>Кудлаев В.А.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</si>
</sst>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0000"/>
    <numFmt numFmtId="167" formatCode="0.00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horizontal="left"/>
    </xf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5" fillId="0" borderId="0" xfId="1" applyFo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2"/>
  <sheetViews>
    <sheetView topLeftCell="A36" zoomScale="85" zoomScaleNormal="85" workbookViewId="0">
      <selection activeCell="I82" sqref="I82"/>
    </sheetView>
  </sheetViews>
  <sheetFormatPr defaultColWidth="8.85546875" defaultRowHeight="15.75" x14ac:dyDescent="0.25"/>
  <cols>
    <col min="1" max="1" width="10.5703125" style="1" customWidth="1"/>
    <col min="2" max="2" width="17.7109375" style="1" customWidth="1"/>
    <col min="3" max="3" width="15.5703125" style="1" customWidth="1"/>
    <col min="4" max="4" width="16.28515625" style="1" customWidth="1"/>
    <col min="5" max="6" width="11.7109375" style="1" customWidth="1"/>
    <col min="7" max="7" width="15.5703125" style="1" customWidth="1"/>
    <col min="8" max="8" width="20.5703125" style="6" customWidth="1"/>
    <col min="9" max="9" width="20.85546875" style="6" customWidth="1"/>
    <col min="10" max="10" width="8.85546875" style="6"/>
    <col min="11" max="11" width="8.85546875" style="1"/>
    <col min="12" max="12" width="21.28515625" style="1" customWidth="1"/>
    <col min="13" max="13" width="19.42578125" style="1" customWidth="1"/>
    <col min="14" max="14" width="6.28515625" style="1" customWidth="1"/>
    <col min="15" max="15" width="14.85546875" style="1" customWidth="1"/>
    <col min="16" max="16384" width="8.85546875" style="1"/>
  </cols>
  <sheetData>
    <row r="1" spans="1:12" ht="33.75" customHeight="1" x14ac:dyDescent="0.25">
      <c r="A1" s="25" t="s">
        <v>24</v>
      </c>
      <c r="B1" s="26"/>
      <c r="C1" s="26"/>
      <c r="D1" s="26"/>
      <c r="E1" s="26"/>
      <c r="F1" s="26"/>
      <c r="G1" s="26"/>
      <c r="H1" s="26"/>
      <c r="I1" s="26"/>
    </row>
    <row r="2" spans="1:12" ht="15.6" customHeight="1" x14ac:dyDescent="0.25">
      <c r="A2" s="31" t="s">
        <v>1</v>
      </c>
      <c r="B2" s="29" t="s">
        <v>2</v>
      </c>
      <c r="C2" s="29" t="s">
        <v>3</v>
      </c>
      <c r="D2" s="29" t="s">
        <v>9</v>
      </c>
      <c r="E2" s="33" t="s">
        <v>4</v>
      </c>
      <c r="F2" s="34"/>
      <c r="G2" s="29" t="s">
        <v>6</v>
      </c>
      <c r="H2" s="27" t="s">
        <v>7</v>
      </c>
      <c r="I2" s="27" t="s">
        <v>8</v>
      </c>
    </row>
    <row r="3" spans="1:12" ht="20.25" customHeight="1" x14ac:dyDescent="0.25">
      <c r="A3" s="32"/>
      <c r="B3" s="30"/>
      <c r="C3" s="30"/>
      <c r="D3" s="30"/>
      <c r="E3" s="4">
        <v>43399</v>
      </c>
      <c r="F3" s="4">
        <v>43430</v>
      </c>
      <c r="G3" s="30"/>
      <c r="H3" s="27"/>
      <c r="I3" s="27"/>
    </row>
    <row r="4" spans="1:12" ht="14.45" customHeight="1" x14ac:dyDescent="0.25">
      <c r="A4" s="10">
        <v>1</v>
      </c>
      <c r="B4" s="10" t="s">
        <v>0</v>
      </c>
      <c r="C4" s="10">
        <v>24341735</v>
      </c>
      <c r="D4" s="11">
        <v>75.599999999999994</v>
      </c>
      <c r="E4" s="8">
        <v>19084.400000000001</v>
      </c>
      <c r="F4" s="8">
        <v>20110.599999999999</v>
      </c>
      <c r="G4" s="9">
        <f t="shared" ref="G4:G25" si="0">(F4-E4)*0.0008598</f>
        <v>0.88232675999999743</v>
      </c>
      <c r="H4" s="8">
        <f>$H$84*D4</f>
        <v>0.15721649920468903</v>
      </c>
      <c r="I4" s="9">
        <f>G4+H4</f>
        <v>1.0395432592046865</v>
      </c>
      <c r="K4" s="3"/>
      <c r="L4" s="3"/>
    </row>
    <row r="5" spans="1:12" ht="14.45" customHeight="1" x14ac:dyDescent="0.25">
      <c r="A5" s="10">
        <v>2</v>
      </c>
      <c r="B5" s="10" t="s">
        <v>0</v>
      </c>
      <c r="C5" s="10">
        <v>24341739</v>
      </c>
      <c r="D5" s="11">
        <v>80.3</v>
      </c>
      <c r="E5" s="8">
        <v>25057.599999999999</v>
      </c>
      <c r="F5" s="8">
        <v>26405.4</v>
      </c>
      <c r="G5" s="9">
        <f t="shared" si="0"/>
        <v>1.1588384400000025</v>
      </c>
      <c r="H5" s="8">
        <f t="shared" ref="H5:H68" si="1">$H$84*D5</f>
        <v>0.16699054082191175</v>
      </c>
      <c r="I5" s="9">
        <f t="shared" ref="I5:I68" si="2">G5+H5</f>
        <v>1.3258289808219141</v>
      </c>
      <c r="K5" s="3"/>
      <c r="L5" s="3"/>
    </row>
    <row r="6" spans="1:12" ht="14.45" customHeight="1" x14ac:dyDescent="0.25">
      <c r="A6" s="10">
        <v>3</v>
      </c>
      <c r="B6" s="10" t="s">
        <v>0</v>
      </c>
      <c r="C6" s="10">
        <v>24341721</v>
      </c>
      <c r="D6" s="11">
        <v>75.599999999999994</v>
      </c>
      <c r="E6" s="8">
        <v>34584.800000000003</v>
      </c>
      <c r="F6" s="8">
        <v>35543.5</v>
      </c>
      <c r="G6" s="9">
        <f t="shared" si="0"/>
        <v>0.8242902599999975</v>
      </c>
      <c r="H6" s="8">
        <f t="shared" si="1"/>
        <v>0.15721649920468903</v>
      </c>
      <c r="I6" s="9">
        <f t="shared" si="2"/>
        <v>0.98150675920468655</v>
      </c>
      <c r="K6" s="3"/>
      <c r="L6" s="3"/>
    </row>
    <row r="7" spans="1:12" ht="14.45" customHeight="1" x14ac:dyDescent="0.25">
      <c r="A7" s="10">
        <v>4</v>
      </c>
      <c r="B7" s="10" t="s">
        <v>0</v>
      </c>
      <c r="C7" s="10">
        <v>24341720</v>
      </c>
      <c r="D7" s="11">
        <v>142.30000000000001</v>
      </c>
      <c r="E7" s="8">
        <v>26503.599999999999</v>
      </c>
      <c r="F7" s="8">
        <v>26503.599999999999</v>
      </c>
      <c r="G7" s="9">
        <f t="shared" si="0"/>
        <v>0</v>
      </c>
      <c r="H7" s="8">
        <f t="shared" si="1"/>
        <v>0.29592470683633931</v>
      </c>
      <c r="I7" s="9">
        <f t="shared" si="2"/>
        <v>0.29592470683633931</v>
      </c>
      <c r="K7" s="3"/>
      <c r="L7" s="3"/>
    </row>
    <row r="8" spans="1:12" ht="14.45" customHeight="1" x14ac:dyDescent="0.25">
      <c r="A8" s="10">
        <v>5</v>
      </c>
      <c r="B8" s="10" t="s">
        <v>0</v>
      </c>
      <c r="C8" s="10">
        <v>24341737</v>
      </c>
      <c r="D8" s="11">
        <v>78.900000000000006</v>
      </c>
      <c r="E8" s="8">
        <v>12586.2</v>
      </c>
      <c r="F8" s="8">
        <v>12586.2</v>
      </c>
      <c r="G8" s="9">
        <f t="shared" si="0"/>
        <v>0</v>
      </c>
      <c r="H8" s="8">
        <f t="shared" si="1"/>
        <v>0.16407912416997311</v>
      </c>
      <c r="I8" s="9">
        <f t="shared" si="2"/>
        <v>0.16407912416997311</v>
      </c>
      <c r="K8" s="3"/>
      <c r="L8" s="3"/>
    </row>
    <row r="9" spans="1:12" ht="14.45" customHeight="1" x14ac:dyDescent="0.25">
      <c r="A9" s="10">
        <v>6</v>
      </c>
      <c r="B9" s="10" t="s">
        <v>0</v>
      </c>
      <c r="C9" s="10">
        <v>24341709</v>
      </c>
      <c r="D9" s="11">
        <v>146.69999999999999</v>
      </c>
      <c r="E9" s="8">
        <v>36140.300000000003</v>
      </c>
      <c r="F9" s="8">
        <v>36140.300000000003</v>
      </c>
      <c r="G9" s="9">
        <f t="shared" si="0"/>
        <v>0</v>
      </c>
      <c r="H9" s="8">
        <f t="shared" si="1"/>
        <v>0.30507487345671802</v>
      </c>
      <c r="I9" s="9">
        <f t="shared" si="2"/>
        <v>0.30507487345671802</v>
      </c>
      <c r="K9" s="3"/>
      <c r="L9" s="3"/>
    </row>
    <row r="10" spans="1:12" ht="14.45" customHeight="1" x14ac:dyDescent="0.25">
      <c r="A10" s="10">
        <v>7</v>
      </c>
      <c r="B10" s="10" t="s">
        <v>0</v>
      </c>
      <c r="C10" s="10">
        <v>24341723</v>
      </c>
      <c r="D10" s="11">
        <v>79.3</v>
      </c>
      <c r="E10" s="8">
        <v>7096</v>
      </c>
      <c r="F10" s="8">
        <v>7096</v>
      </c>
      <c r="G10" s="9">
        <f t="shared" si="0"/>
        <v>0</v>
      </c>
      <c r="H10" s="8">
        <f t="shared" si="1"/>
        <v>0.16491095749909843</v>
      </c>
      <c r="I10" s="9">
        <f t="shared" si="2"/>
        <v>0.16491095749909843</v>
      </c>
      <c r="K10" s="3"/>
      <c r="L10" s="3"/>
    </row>
    <row r="11" spans="1:12" ht="14.45" customHeight="1" x14ac:dyDescent="0.25">
      <c r="A11" s="10">
        <v>8</v>
      </c>
      <c r="B11" s="10" t="s">
        <v>0</v>
      </c>
      <c r="C11" s="10">
        <v>24341716</v>
      </c>
      <c r="D11" s="11">
        <v>146.5</v>
      </c>
      <c r="E11" s="8">
        <v>18300.8</v>
      </c>
      <c r="F11" s="8">
        <v>19589</v>
      </c>
      <c r="G11" s="9">
        <f t="shared" si="0"/>
        <v>1.1075943600000007</v>
      </c>
      <c r="H11" s="8">
        <f t="shared" si="1"/>
        <v>0.30465895679215538</v>
      </c>
      <c r="I11" s="9">
        <f t="shared" si="2"/>
        <v>1.412253316792156</v>
      </c>
      <c r="K11" s="3"/>
      <c r="L11" s="3"/>
    </row>
    <row r="12" spans="1:12" ht="14.45" customHeight="1" x14ac:dyDescent="0.25">
      <c r="A12" s="10">
        <v>9</v>
      </c>
      <c r="B12" s="10" t="s">
        <v>0</v>
      </c>
      <c r="C12" s="10">
        <v>24341726</v>
      </c>
      <c r="D12" s="11">
        <v>78.3</v>
      </c>
      <c r="E12" s="8">
        <v>19259.400000000001</v>
      </c>
      <c r="F12" s="8">
        <v>19259.400000000001</v>
      </c>
      <c r="G12" s="9">
        <f t="shared" si="0"/>
        <v>0</v>
      </c>
      <c r="H12" s="8">
        <f t="shared" si="1"/>
        <v>0.16283137417628507</v>
      </c>
      <c r="I12" s="9">
        <f t="shared" si="2"/>
        <v>0.16283137417628507</v>
      </c>
      <c r="K12" s="3"/>
      <c r="L12" s="3"/>
    </row>
    <row r="13" spans="1:12" ht="14.45" customHeight="1" x14ac:dyDescent="0.25">
      <c r="A13" s="10">
        <v>10</v>
      </c>
      <c r="B13" s="10" t="s">
        <v>0</v>
      </c>
      <c r="C13" s="10">
        <v>24341728</v>
      </c>
      <c r="D13" s="11">
        <v>146.30000000000001</v>
      </c>
      <c r="E13" s="8">
        <v>24260.7</v>
      </c>
      <c r="F13" s="8">
        <v>24266.7</v>
      </c>
      <c r="G13" s="9">
        <f t="shared" si="0"/>
        <v>5.1587999999999998E-3</v>
      </c>
      <c r="H13" s="8">
        <f t="shared" si="1"/>
        <v>0.30424304012759268</v>
      </c>
      <c r="I13" s="9">
        <f t="shared" si="2"/>
        <v>0.3094018401275927</v>
      </c>
      <c r="K13" s="3"/>
      <c r="L13" s="3"/>
    </row>
    <row r="14" spans="1:12" ht="14.45" customHeight="1" x14ac:dyDescent="0.25">
      <c r="A14" s="10">
        <v>11</v>
      </c>
      <c r="B14" s="10" t="s">
        <v>0</v>
      </c>
      <c r="C14" s="10">
        <v>24341732</v>
      </c>
      <c r="D14" s="11">
        <v>79</v>
      </c>
      <c r="E14" s="8">
        <v>27903.1</v>
      </c>
      <c r="F14" s="8">
        <v>29139</v>
      </c>
      <c r="G14" s="9">
        <f t="shared" si="0"/>
        <v>1.0626268200000013</v>
      </c>
      <c r="H14" s="8">
        <f t="shared" si="1"/>
        <v>0.16428708250225443</v>
      </c>
      <c r="I14" s="9">
        <f t="shared" si="2"/>
        <v>1.2269139025022557</v>
      </c>
      <c r="K14" s="3"/>
      <c r="L14" s="3"/>
    </row>
    <row r="15" spans="1:12" ht="14.45" customHeight="1" x14ac:dyDescent="0.25">
      <c r="A15" s="10">
        <v>12</v>
      </c>
      <c r="B15" s="10" t="s">
        <v>0</v>
      </c>
      <c r="C15" s="10">
        <v>24341711</v>
      </c>
      <c r="D15" s="11">
        <v>145.4</v>
      </c>
      <c r="E15" s="8">
        <v>35012.300000000003</v>
      </c>
      <c r="F15" s="8">
        <v>35012.300000000003</v>
      </c>
      <c r="G15" s="9">
        <f t="shared" si="0"/>
        <v>0</v>
      </c>
      <c r="H15" s="8">
        <f t="shared" si="1"/>
        <v>0.30237141513706067</v>
      </c>
      <c r="I15" s="9">
        <f t="shared" si="2"/>
        <v>0.30237141513706067</v>
      </c>
      <c r="K15" s="3"/>
      <c r="L15" s="3"/>
    </row>
    <row r="16" spans="1:12" ht="14.45" customHeight="1" x14ac:dyDescent="0.25">
      <c r="A16" s="10">
        <v>13</v>
      </c>
      <c r="B16" s="10" t="s">
        <v>0</v>
      </c>
      <c r="C16" s="10">
        <v>24341714</v>
      </c>
      <c r="D16" s="11">
        <v>78.8</v>
      </c>
      <c r="E16" s="8">
        <v>38326.9</v>
      </c>
      <c r="F16" s="8">
        <v>38845.800000000003</v>
      </c>
      <c r="G16" s="9">
        <f t="shared" si="0"/>
        <v>0.44615022000000126</v>
      </c>
      <c r="H16" s="8">
        <f t="shared" si="1"/>
        <v>0.16387116583769173</v>
      </c>
      <c r="I16" s="9">
        <f t="shared" si="2"/>
        <v>0.61002138583769305</v>
      </c>
      <c r="K16" s="3"/>
      <c r="L16" s="3"/>
    </row>
    <row r="17" spans="1:12" ht="14.45" customHeight="1" x14ac:dyDescent="0.25">
      <c r="A17" s="10">
        <v>14</v>
      </c>
      <c r="B17" s="10" t="s">
        <v>0</v>
      </c>
      <c r="C17" s="10">
        <v>24341700</v>
      </c>
      <c r="D17" s="11">
        <v>145.5</v>
      </c>
      <c r="E17" s="8">
        <v>38259.599999999999</v>
      </c>
      <c r="F17" s="23">
        <v>38259.599999999999</v>
      </c>
      <c r="G17" s="9">
        <f t="shared" si="0"/>
        <v>0</v>
      </c>
      <c r="H17" s="8">
        <f t="shared" si="1"/>
        <v>0.30257937346934199</v>
      </c>
      <c r="I17" s="9">
        <f t="shared" si="2"/>
        <v>0.30257937346934199</v>
      </c>
      <c r="K17" s="3"/>
      <c r="L17" s="3"/>
    </row>
    <row r="18" spans="1:12" ht="14.45" customHeight="1" x14ac:dyDescent="0.25">
      <c r="A18" s="10">
        <v>15</v>
      </c>
      <c r="B18" s="10" t="s">
        <v>0</v>
      </c>
      <c r="C18" s="10">
        <v>24341743</v>
      </c>
      <c r="D18" s="11">
        <v>59.7</v>
      </c>
      <c r="E18" s="8">
        <v>17894.099999999999</v>
      </c>
      <c r="F18" s="8">
        <v>19253.7</v>
      </c>
      <c r="G18" s="9">
        <f t="shared" si="0"/>
        <v>1.1689840800000018</v>
      </c>
      <c r="H18" s="8">
        <f t="shared" si="1"/>
        <v>0.12415112437195683</v>
      </c>
      <c r="I18" s="9">
        <f t="shared" si="2"/>
        <v>1.2931352043719586</v>
      </c>
      <c r="K18" s="3"/>
      <c r="L18" s="3"/>
    </row>
    <row r="19" spans="1:12" x14ac:dyDescent="0.25">
      <c r="A19" s="12">
        <v>16</v>
      </c>
      <c r="B19" s="16" t="s">
        <v>0</v>
      </c>
      <c r="C19" s="12">
        <v>24341692</v>
      </c>
      <c r="D19" s="13">
        <v>58.9</v>
      </c>
      <c r="E19" s="18">
        <v>9969.6</v>
      </c>
      <c r="F19" s="15">
        <v>10878.4</v>
      </c>
      <c r="G19" s="9">
        <f t="shared" si="0"/>
        <v>0.78138623999999934</v>
      </c>
      <c r="H19" s="8">
        <f t="shared" si="1"/>
        <v>0.12248745771370614</v>
      </c>
      <c r="I19" s="9">
        <f t="shared" si="2"/>
        <v>0.90387369771370552</v>
      </c>
      <c r="J19" s="5"/>
      <c r="K19" s="2"/>
      <c r="L19" s="2"/>
    </row>
    <row r="20" spans="1:12" ht="14.45" customHeight="1" x14ac:dyDescent="0.25">
      <c r="A20" s="10">
        <v>17</v>
      </c>
      <c r="B20" s="16" t="s">
        <v>0</v>
      </c>
      <c r="C20" s="10">
        <v>24341729</v>
      </c>
      <c r="D20" s="11">
        <v>41</v>
      </c>
      <c r="E20" s="8">
        <v>10751.7</v>
      </c>
      <c r="F20" s="23">
        <v>11378.3</v>
      </c>
      <c r="G20" s="9">
        <f t="shared" si="0"/>
        <v>0.53875067999999871</v>
      </c>
      <c r="H20" s="8">
        <f t="shared" si="1"/>
        <v>8.5262916235347236E-2</v>
      </c>
      <c r="I20" s="9">
        <f t="shared" si="2"/>
        <v>0.62401359623534591</v>
      </c>
      <c r="K20" s="3"/>
      <c r="L20" s="3"/>
    </row>
    <row r="21" spans="1:12" ht="14.45" customHeight="1" x14ac:dyDescent="0.25">
      <c r="A21" s="10">
        <v>18</v>
      </c>
      <c r="B21" s="16" t="s">
        <v>0</v>
      </c>
      <c r="C21" s="10">
        <v>24341738</v>
      </c>
      <c r="D21" s="11">
        <v>57</v>
      </c>
      <c r="E21" s="8">
        <v>15263.8</v>
      </c>
      <c r="F21" s="8">
        <v>15529.9</v>
      </c>
      <c r="G21" s="9">
        <f t="shared" si="0"/>
        <v>0.22879278000000031</v>
      </c>
      <c r="H21" s="8">
        <f t="shared" si="1"/>
        <v>0.11853624940036078</v>
      </c>
      <c r="I21" s="9">
        <f t="shared" si="2"/>
        <v>0.34732902940036109</v>
      </c>
      <c r="K21" s="3"/>
      <c r="L21" s="3"/>
    </row>
    <row r="22" spans="1:12" ht="14.45" customHeight="1" x14ac:dyDescent="0.25">
      <c r="A22" s="10">
        <v>19</v>
      </c>
      <c r="B22" s="16" t="s">
        <v>0</v>
      </c>
      <c r="C22" s="10">
        <v>24341733</v>
      </c>
      <c r="D22" s="11">
        <v>36.6</v>
      </c>
      <c r="E22" s="8">
        <v>3452.7</v>
      </c>
      <c r="F22" s="8">
        <v>3687.5</v>
      </c>
      <c r="G22" s="9">
        <f t="shared" si="0"/>
        <v>0.20188104000000015</v>
      </c>
      <c r="H22" s="8">
        <f t="shared" si="1"/>
        <v>7.61127496149685E-2</v>
      </c>
      <c r="I22" s="9">
        <f t="shared" si="2"/>
        <v>0.27799378961496868</v>
      </c>
      <c r="K22" s="3"/>
      <c r="L22" s="3"/>
    </row>
    <row r="23" spans="1:12" ht="14.45" customHeight="1" x14ac:dyDescent="0.25">
      <c r="A23" s="10">
        <v>20</v>
      </c>
      <c r="B23" s="16" t="s">
        <v>0</v>
      </c>
      <c r="C23" s="10">
        <v>24341722</v>
      </c>
      <c r="D23" s="11">
        <v>58.5</v>
      </c>
      <c r="E23" s="8">
        <v>32874.300000000003</v>
      </c>
      <c r="F23" s="8">
        <v>33528.199999999997</v>
      </c>
      <c r="G23" s="9">
        <f t="shared" si="0"/>
        <v>0.56222321999999503</v>
      </c>
      <c r="H23" s="8">
        <f t="shared" si="1"/>
        <v>0.1216556243845808</v>
      </c>
      <c r="I23" s="9">
        <f t="shared" si="2"/>
        <v>0.6838788443845758</v>
      </c>
      <c r="K23" s="3"/>
      <c r="L23" s="3"/>
    </row>
    <row r="24" spans="1:12" ht="14.45" customHeight="1" x14ac:dyDescent="0.25">
      <c r="A24" s="10">
        <v>21</v>
      </c>
      <c r="B24" s="16" t="s">
        <v>0</v>
      </c>
      <c r="C24" s="10">
        <v>24341742</v>
      </c>
      <c r="D24" s="11">
        <v>40.799999999999997</v>
      </c>
      <c r="E24" s="8">
        <v>6263.9</v>
      </c>
      <c r="F24" s="8">
        <v>6263.9</v>
      </c>
      <c r="G24" s="9">
        <f t="shared" si="0"/>
        <v>0</v>
      </c>
      <c r="H24" s="8">
        <f t="shared" si="1"/>
        <v>8.4846999570784551E-2</v>
      </c>
      <c r="I24" s="9">
        <f t="shared" si="2"/>
        <v>8.4846999570784551E-2</v>
      </c>
      <c r="K24" s="3"/>
      <c r="L24" s="3"/>
    </row>
    <row r="25" spans="1:12" ht="14.45" customHeight="1" x14ac:dyDescent="0.25">
      <c r="A25" s="10">
        <v>22</v>
      </c>
      <c r="B25" s="16" t="s">
        <v>0</v>
      </c>
      <c r="C25" s="10">
        <v>24341746</v>
      </c>
      <c r="D25" s="11">
        <v>57.5</v>
      </c>
      <c r="E25" s="8">
        <v>9494.1</v>
      </c>
      <c r="F25" s="8">
        <v>9495.7999999999993</v>
      </c>
      <c r="G25" s="9">
        <f t="shared" si="0"/>
        <v>1.4616599999990616E-3</v>
      </c>
      <c r="H25" s="8">
        <f t="shared" si="1"/>
        <v>0.11957604106176746</v>
      </c>
      <c r="I25" s="9">
        <f t="shared" si="2"/>
        <v>0.12103770106176652</v>
      </c>
      <c r="K25" s="3"/>
      <c r="L25" s="3"/>
    </row>
    <row r="26" spans="1:12" x14ac:dyDescent="0.25">
      <c r="A26" s="12">
        <v>23</v>
      </c>
      <c r="B26" s="16" t="s">
        <v>0</v>
      </c>
      <c r="C26" s="12">
        <v>24341749</v>
      </c>
      <c r="D26" s="13">
        <v>36.6</v>
      </c>
      <c r="E26" s="18">
        <v>0</v>
      </c>
      <c r="F26" s="15">
        <v>0</v>
      </c>
      <c r="G26" s="9">
        <f>D26*0.015</f>
        <v>0.54900000000000004</v>
      </c>
      <c r="H26" s="8">
        <f t="shared" si="1"/>
        <v>7.61127496149685E-2</v>
      </c>
      <c r="I26" s="9">
        <f t="shared" si="2"/>
        <v>0.62511274961496854</v>
      </c>
      <c r="J26" s="5"/>
      <c r="K26" s="2"/>
      <c r="L26" s="2"/>
    </row>
    <row r="27" spans="1:12" ht="14.45" customHeight="1" x14ac:dyDescent="0.25">
      <c r="A27" s="10">
        <v>24</v>
      </c>
      <c r="B27" s="16" t="s">
        <v>0</v>
      </c>
      <c r="C27" s="10">
        <v>24341740</v>
      </c>
      <c r="D27" s="11">
        <v>60.4</v>
      </c>
      <c r="E27" s="8">
        <v>8171.9</v>
      </c>
      <c r="F27" s="8">
        <v>8171.9</v>
      </c>
      <c r="G27" s="9">
        <f>(F27-E27)*0.0008598</f>
        <v>0</v>
      </c>
      <c r="H27" s="8">
        <f t="shared" si="1"/>
        <v>0.12560683269792616</v>
      </c>
      <c r="I27" s="9">
        <f t="shared" si="2"/>
        <v>0.12560683269792616</v>
      </c>
      <c r="K27" s="3"/>
      <c r="L27" s="3"/>
    </row>
    <row r="28" spans="1:12" ht="14.45" customHeight="1" x14ac:dyDescent="0.25">
      <c r="A28" s="10">
        <v>25</v>
      </c>
      <c r="B28" s="16" t="s">
        <v>0</v>
      </c>
      <c r="C28" s="10">
        <v>24841329</v>
      </c>
      <c r="D28" s="11">
        <v>42.4</v>
      </c>
      <c r="E28" s="8">
        <v>12368.3</v>
      </c>
      <c r="F28" s="8">
        <v>12955.8</v>
      </c>
      <c r="G28" s="9">
        <f>(F28-E28)*0.0008598</f>
        <v>0.50513249999999998</v>
      </c>
      <c r="H28" s="8">
        <f t="shared" si="1"/>
        <v>8.8174332887285919E-2</v>
      </c>
      <c r="I28" s="9">
        <f t="shared" si="2"/>
        <v>0.59330683288728592</v>
      </c>
      <c r="K28" s="3"/>
      <c r="L28" s="3"/>
    </row>
    <row r="29" spans="1:12" ht="14.45" customHeight="1" x14ac:dyDescent="0.25">
      <c r="A29" s="10">
        <v>26</v>
      </c>
      <c r="B29" s="16" t="s">
        <v>0</v>
      </c>
      <c r="C29" s="10">
        <v>24841328</v>
      </c>
      <c r="D29" s="11">
        <v>58.2</v>
      </c>
      <c r="E29" s="8">
        <v>6061.6</v>
      </c>
      <c r="F29" s="8">
        <v>6061.6</v>
      </c>
      <c r="G29" s="9">
        <f>(F29-E29)*0.0008598</f>
        <v>0</v>
      </c>
      <c r="H29" s="8">
        <f t="shared" si="1"/>
        <v>0.12103174938773681</v>
      </c>
      <c r="I29" s="9">
        <f t="shared" si="2"/>
        <v>0.12103174938773681</v>
      </c>
      <c r="K29" s="3"/>
      <c r="L29" s="3"/>
    </row>
    <row r="30" spans="1:12" ht="14.45" customHeight="1" x14ac:dyDescent="0.25">
      <c r="A30" s="10">
        <v>27</v>
      </c>
      <c r="B30" s="16" t="s">
        <v>0</v>
      </c>
      <c r="C30" s="10">
        <v>24841348</v>
      </c>
      <c r="D30" s="11">
        <v>38</v>
      </c>
      <c r="E30" s="8">
        <v>8158.6</v>
      </c>
      <c r="F30" s="8">
        <v>8254.5</v>
      </c>
      <c r="G30" s="9">
        <f>(F30-E30)*0.0008598</f>
        <v>8.2454819999999679E-2</v>
      </c>
      <c r="H30" s="8">
        <f t="shared" si="1"/>
        <v>7.9024166266907184E-2</v>
      </c>
      <c r="I30" s="9">
        <f t="shared" si="2"/>
        <v>0.16147898626690688</v>
      </c>
      <c r="K30" s="3"/>
      <c r="L30" s="3"/>
    </row>
    <row r="31" spans="1:12" ht="14.45" customHeight="1" x14ac:dyDescent="0.25">
      <c r="A31" s="10">
        <v>28</v>
      </c>
      <c r="B31" s="16" t="s">
        <v>0</v>
      </c>
      <c r="C31" s="10">
        <v>24841338</v>
      </c>
      <c r="D31" s="11">
        <v>60.2</v>
      </c>
      <c r="E31" s="8">
        <v>26737.1</v>
      </c>
      <c r="F31" s="8">
        <v>27666.5</v>
      </c>
      <c r="G31" s="9">
        <f>(F31-E31)*0.0008598</f>
        <v>0.79909812000000124</v>
      </c>
      <c r="H31" s="8">
        <f t="shared" si="1"/>
        <v>0.12519091603336349</v>
      </c>
      <c r="I31" s="9">
        <f t="shared" si="2"/>
        <v>0.92428903603336476</v>
      </c>
      <c r="K31" s="3"/>
      <c r="L31" s="3"/>
    </row>
    <row r="32" spans="1:12" ht="14.45" customHeight="1" x14ac:dyDescent="0.25">
      <c r="A32" s="10">
        <v>29</v>
      </c>
      <c r="B32" s="16" t="s">
        <v>23</v>
      </c>
      <c r="C32" s="10">
        <v>1107558</v>
      </c>
      <c r="D32" s="11">
        <v>42.6</v>
      </c>
      <c r="E32" s="8">
        <v>2.7E-2</v>
      </c>
      <c r="F32" s="22">
        <v>0.49490000000000001</v>
      </c>
      <c r="G32" s="9">
        <f>F32-E32</f>
        <v>0.46789999999999998</v>
      </c>
      <c r="H32" s="8">
        <f t="shared" si="1"/>
        <v>8.8590249551848591E-2</v>
      </c>
      <c r="I32" s="9">
        <f t="shared" si="2"/>
        <v>0.55649024955184856</v>
      </c>
      <c r="K32" s="3"/>
      <c r="L32" s="3"/>
    </row>
    <row r="33" spans="1:12" ht="14.45" customHeight="1" x14ac:dyDescent="0.25">
      <c r="A33" s="10">
        <v>30</v>
      </c>
      <c r="B33" s="16" t="s">
        <v>0</v>
      </c>
      <c r="C33" s="10">
        <v>24841349</v>
      </c>
      <c r="D33" s="11">
        <v>58.2</v>
      </c>
      <c r="E33" s="8">
        <v>15161.2</v>
      </c>
      <c r="F33" s="8">
        <v>15699.1</v>
      </c>
      <c r="G33" s="9">
        <f t="shared" ref="G33:G38" si="3">(F33-E33)*0.0008598</f>
        <v>0.46248641999999968</v>
      </c>
      <c r="H33" s="8">
        <f t="shared" si="1"/>
        <v>0.12103174938773681</v>
      </c>
      <c r="I33" s="9">
        <f t="shared" si="2"/>
        <v>0.58351816938773649</v>
      </c>
      <c r="K33" s="3"/>
      <c r="L33" s="3"/>
    </row>
    <row r="34" spans="1:12" ht="14.45" customHeight="1" x14ac:dyDescent="0.25">
      <c r="A34" s="10">
        <v>31</v>
      </c>
      <c r="B34" s="16" t="s">
        <v>0</v>
      </c>
      <c r="C34" s="10">
        <v>24841333</v>
      </c>
      <c r="D34" s="11">
        <v>38.200000000000003</v>
      </c>
      <c r="E34" s="8">
        <v>8521.7999999999993</v>
      </c>
      <c r="F34" s="8">
        <v>8788.2999999999993</v>
      </c>
      <c r="G34" s="9">
        <f t="shared" si="3"/>
        <v>0.2291367</v>
      </c>
      <c r="H34" s="8">
        <f t="shared" si="1"/>
        <v>7.9440082931469869E-2</v>
      </c>
      <c r="I34" s="9">
        <f t="shared" si="2"/>
        <v>0.30857678293146984</v>
      </c>
      <c r="K34" s="3"/>
      <c r="L34" s="3"/>
    </row>
    <row r="35" spans="1:12" ht="14.45" customHeight="1" x14ac:dyDescent="0.25">
      <c r="A35" s="10">
        <v>32</v>
      </c>
      <c r="B35" s="16" t="s">
        <v>0</v>
      </c>
      <c r="C35" s="10">
        <v>24841341</v>
      </c>
      <c r="D35" s="11">
        <v>59.9</v>
      </c>
      <c r="E35" s="8">
        <v>10760.1</v>
      </c>
      <c r="F35" s="8">
        <v>11136.5</v>
      </c>
      <c r="G35" s="9">
        <f t="shared" si="3"/>
        <v>0.3236287199999997</v>
      </c>
      <c r="H35" s="8">
        <f t="shared" si="1"/>
        <v>0.12456704103651949</v>
      </c>
      <c r="I35" s="9">
        <f t="shared" si="2"/>
        <v>0.4481957610365192</v>
      </c>
      <c r="K35" s="3"/>
      <c r="L35" s="3"/>
    </row>
    <row r="36" spans="1:12" ht="14.45" customHeight="1" x14ac:dyDescent="0.25">
      <c r="A36" s="10">
        <v>33</v>
      </c>
      <c r="B36" s="16" t="s">
        <v>0</v>
      </c>
      <c r="C36" s="10">
        <v>24841332</v>
      </c>
      <c r="D36" s="11">
        <v>42.3</v>
      </c>
      <c r="E36" s="8">
        <v>3070.4</v>
      </c>
      <c r="F36" s="8">
        <v>3070.4</v>
      </c>
      <c r="G36" s="9">
        <f t="shared" si="3"/>
        <v>0</v>
      </c>
      <c r="H36" s="8">
        <f t="shared" si="1"/>
        <v>8.796637455500457E-2</v>
      </c>
      <c r="I36" s="9">
        <f t="shared" si="2"/>
        <v>8.796637455500457E-2</v>
      </c>
      <c r="K36" s="3"/>
      <c r="L36" s="3"/>
    </row>
    <row r="37" spans="1:12" ht="14.45" customHeight="1" x14ac:dyDescent="0.25">
      <c r="A37" s="10">
        <v>34</v>
      </c>
      <c r="B37" s="16" t="s">
        <v>0</v>
      </c>
      <c r="C37" s="10">
        <v>24841335</v>
      </c>
      <c r="D37" s="11">
        <v>58.1</v>
      </c>
      <c r="E37" s="8">
        <v>2074.4</v>
      </c>
      <c r="F37" s="8">
        <v>2074.4</v>
      </c>
      <c r="G37" s="9">
        <f t="shared" si="3"/>
        <v>0</v>
      </c>
      <c r="H37" s="8">
        <f t="shared" si="1"/>
        <v>0.12082379105545547</v>
      </c>
      <c r="I37" s="9">
        <f t="shared" si="2"/>
        <v>0.12082379105545547</v>
      </c>
      <c r="K37" s="3"/>
      <c r="L37" s="3"/>
    </row>
    <row r="38" spans="1:12" ht="14.45" customHeight="1" x14ac:dyDescent="0.25">
      <c r="A38" s="10">
        <v>35</v>
      </c>
      <c r="B38" s="16" t="s">
        <v>0</v>
      </c>
      <c r="C38" s="10">
        <v>24841343</v>
      </c>
      <c r="D38" s="11">
        <v>38.200000000000003</v>
      </c>
      <c r="E38" s="8">
        <v>5866.1</v>
      </c>
      <c r="F38" s="8">
        <v>5866.1</v>
      </c>
      <c r="G38" s="9">
        <f t="shared" si="3"/>
        <v>0</v>
      </c>
      <c r="H38" s="8">
        <f t="shared" si="1"/>
        <v>7.9440082931469869E-2</v>
      </c>
      <c r="I38" s="9">
        <f t="shared" si="2"/>
        <v>7.9440082931469869E-2</v>
      </c>
      <c r="K38" s="3"/>
      <c r="L38" s="3"/>
    </row>
    <row r="39" spans="1:12" ht="14.45" customHeight="1" x14ac:dyDescent="0.25">
      <c r="A39" s="10">
        <v>36</v>
      </c>
      <c r="B39" s="16" t="s">
        <v>23</v>
      </c>
      <c r="C39" s="10">
        <v>1107549</v>
      </c>
      <c r="D39" s="11">
        <v>60.7</v>
      </c>
      <c r="E39" s="8">
        <v>0</v>
      </c>
      <c r="F39" s="8">
        <v>4.0000000000000002E-4</v>
      </c>
      <c r="G39" s="9">
        <f>F39-E39</f>
        <v>4.0000000000000002E-4</v>
      </c>
      <c r="H39" s="8">
        <f t="shared" si="1"/>
        <v>0.12623070769477018</v>
      </c>
      <c r="I39" s="9">
        <f t="shared" si="2"/>
        <v>0.12663070769477019</v>
      </c>
      <c r="K39" s="3"/>
      <c r="L39" s="3"/>
    </row>
    <row r="40" spans="1:12" ht="14.45" customHeight="1" x14ac:dyDescent="0.25">
      <c r="A40" s="10">
        <v>37</v>
      </c>
      <c r="B40" s="16" t="s">
        <v>0</v>
      </c>
      <c r="C40" s="10">
        <v>24841330</v>
      </c>
      <c r="D40" s="11">
        <v>42.6</v>
      </c>
      <c r="E40" s="8">
        <v>11580.4</v>
      </c>
      <c r="F40" s="8">
        <v>11580.4</v>
      </c>
      <c r="G40" s="9">
        <f t="shared" ref="G40:G81" si="4">(F40-E40)*0.0008598</f>
        <v>0</v>
      </c>
      <c r="H40" s="8">
        <f t="shared" si="1"/>
        <v>8.8590249551848591E-2</v>
      </c>
      <c r="I40" s="9">
        <f t="shared" si="2"/>
        <v>8.8590249551848591E-2</v>
      </c>
      <c r="K40" s="3"/>
      <c r="L40" s="3"/>
    </row>
    <row r="41" spans="1:12" ht="14.45" customHeight="1" x14ac:dyDescent="0.25">
      <c r="A41" s="10">
        <v>38</v>
      </c>
      <c r="B41" s="16" t="s">
        <v>0</v>
      </c>
      <c r="C41" s="10">
        <v>24841331</v>
      </c>
      <c r="D41" s="11">
        <v>58</v>
      </c>
      <c r="E41" s="8">
        <v>6888.6</v>
      </c>
      <c r="F41" s="8">
        <v>7166.7</v>
      </c>
      <c r="G41" s="9">
        <f t="shared" si="4"/>
        <v>0.23911037999999951</v>
      </c>
      <c r="H41" s="8">
        <f t="shared" si="1"/>
        <v>0.12061583272317414</v>
      </c>
      <c r="I41" s="9">
        <f t="shared" si="2"/>
        <v>0.35972621272317362</v>
      </c>
      <c r="K41" s="3"/>
      <c r="L41" s="3"/>
    </row>
    <row r="42" spans="1:12" ht="14.45" customHeight="1" x14ac:dyDescent="0.25">
      <c r="A42" s="10">
        <v>39</v>
      </c>
      <c r="B42" s="16" t="s">
        <v>0</v>
      </c>
      <c r="C42" s="10">
        <v>24841334</v>
      </c>
      <c r="D42" s="11">
        <v>37.700000000000003</v>
      </c>
      <c r="E42" s="8">
        <v>6186.7</v>
      </c>
      <c r="F42" s="8">
        <v>6279.3</v>
      </c>
      <c r="G42" s="9">
        <f t="shared" si="4"/>
        <v>7.961748000000031E-2</v>
      </c>
      <c r="H42" s="8">
        <f t="shared" si="1"/>
        <v>7.8400291270063191E-2</v>
      </c>
      <c r="I42" s="9">
        <f t="shared" si="2"/>
        <v>0.1580177712700635</v>
      </c>
      <c r="K42" s="3"/>
      <c r="L42" s="3"/>
    </row>
    <row r="43" spans="1:12" ht="14.45" customHeight="1" x14ac:dyDescent="0.25">
      <c r="A43" s="10">
        <v>40</v>
      </c>
      <c r="B43" s="16" t="s">
        <v>0</v>
      </c>
      <c r="C43" s="10">
        <v>24841325</v>
      </c>
      <c r="D43" s="11">
        <v>60.6</v>
      </c>
      <c r="E43" s="8">
        <v>21415.599999999999</v>
      </c>
      <c r="F43" s="8">
        <v>22434.9</v>
      </c>
      <c r="G43" s="9">
        <f t="shared" si="4"/>
        <v>0.87639414000000249</v>
      </c>
      <c r="H43" s="8">
        <f t="shared" si="1"/>
        <v>0.12602274936248883</v>
      </c>
      <c r="I43" s="9">
        <f t="shared" si="2"/>
        <v>1.0024168893624914</v>
      </c>
      <c r="K43" s="3"/>
      <c r="L43" s="3"/>
    </row>
    <row r="44" spans="1:12" ht="14.45" customHeight="1" x14ac:dyDescent="0.25">
      <c r="A44" s="10">
        <v>41</v>
      </c>
      <c r="B44" s="16" t="s">
        <v>0</v>
      </c>
      <c r="C44" s="10">
        <v>24841336</v>
      </c>
      <c r="D44" s="11">
        <v>42.6</v>
      </c>
      <c r="E44" s="8">
        <v>15165.3</v>
      </c>
      <c r="F44" s="8">
        <v>15165.3</v>
      </c>
      <c r="G44" s="9">
        <f t="shared" si="4"/>
        <v>0</v>
      </c>
      <c r="H44" s="8">
        <f t="shared" si="1"/>
        <v>8.8590249551848591E-2</v>
      </c>
      <c r="I44" s="9">
        <f t="shared" si="2"/>
        <v>8.8590249551848591E-2</v>
      </c>
      <c r="K44" s="3"/>
      <c r="L44" s="3"/>
    </row>
    <row r="45" spans="1:12" ht="14.45" customHeight="1" x14ac:dyDescent="0.25">
      <c r="A45" s="10">
        <v>42</v>
      </c>
      <c r="B45" s="16" t="s">
        <v>0</v>
      </c>
      <c r="C45" s="10">
        <v>24841337</v>
      </c>
      <c r="D45" s="11">
        <v>57</v>
      </c>
      <c r="E45" s="8">
        <v>15647.2</v>
      </c>
      <c r="F45" s="8">
        <v>16224.9</v>
      </c>
      <c r="G45" s="9">
        <f t="shared" si="4"/>
        <v>0.49670645999999907</v>
      </c>
      <c r="H45" s="8">
        <f t="shared" si="1"/>
        <v>0.11853624940036078</v>
      </c>
      <c r="I45" s="9">
        <f t="shared" si="2"/>
        <v>0.61524270940035986</v>
      </c>
      <c r="K45" s="3"/>
      <c r="L45" s="3"/>
    </row>
    <row r="46" spans="1:12" ht="14.45" customHeight="1" x14ac:dyDescent="0.25">
      <c r="A46" s="10">
        <v>43</v>
      </c>
      <c r="B46" s="16" t="s">
        <v>0</v>
      </c>
      <c r="C46" s="10">
        <v>24841360</v>
      </c>
      <c r="D46" s="11">
        <v>38.1</v>
      </c>
      <c r="E46" s="8">
        <v>13734.3</v>
      </c>
      <c r="F46" s="8">
        <v>13734.3</v>
      </c>
      <c r="G46" s="9">
        <f t="shared" si="4"/>
        <v>0</v>
      </c>
      <c r="H46" s="8">
        <f t="shared" si="1"/>
        <v>7.9232124599188533E-2</v>
      </c>
      <c r="I46" s="9">
        <f t="shared" si="2"/>
        <v>7.9232124599188533E-2</v>
      </c>
      <c r="K46" s="3"/>
      <c r="L46" s="3"/>
    </row>
    <row r="47" spans="1:12" ht="14.45" customHeight="1" x14ac:dyDescent="0.25">
      <c r="A47" s="10">
        <v>44</v>
      </c>
      <c r="B47" s="16" t="s">
        <v>0</v>
      </c>
      <c r="C47" s="10">
        <v>24841357</v>
      </c>
      <c r="D47" s="11">
        <v>37.9</v>
      </c>
      <c r="E47" s="8">
        <v>9143.9</v>
      </c>
      <c r="F47" s="8">
        <v>9143.9</v>
      </c>
      <c r="G47" s="9">
        <f t="shared" si="4"/>
        <v>0</v>
      </c>
      <c r="H47" s="8">
        <f t="shared" si="1"/>
        <v>7.8816207934625848E-2</v>
      </c>
      <c r="I47" s="9">
        <f t="shared" si="2"/>
        <v>7.8816207934625848E-2</v>
      </c>
      <c r="K47" s="3"/>
      <c r="L47" s="3"/>
    </row>
    <row r="48" spans="1:12" ht="14.45" customHeight="1" x14ac:dyDescent="0.25">
      <c r="A48" s="10">
        <v>45</v>
      </c>
      <c r="B48" s="16" t="s">
        <v>0</v>
      </c>
      <c r="C48" s="10">
        <v>24841356</v>
      </c>
      <c r="D48" s="11">
        <v>41</v>
      </c>
      <c r="E48" s="8">
        <v>18575.5</v>
      </c>
      <c r="F48" s="8">
        <v>18740.5</v>
      </c>
      <c r="G48" s="9">
        <f t="shared" si="4"/>
        <v>0.14186699999999999</v>
      </c>
      <c r="H48" s="8">
        <f t="shared" si="1"/>
        <v>8.5262916235347236E-2</v>
      </c>
      <c r="I48" s="9">
        <f t="shared" si="2"/>
        <v>0.22712991623534723</v>
      </c>
      <c r="K48" s="3"/>
      <c r="L48" s="3"/>
    </row>
    <row r="49" spans="1:12" ht="14.45" customHeight="1" x14ac:dyDescent="0.25">
      <c r="A49" s="10">
        <v>46</v>
      </c>
      <c r="B49" s="16" t="s">
        <v>0</v>
      </c>
      <c r="C49" s="10">
        <v>24841353</v>
      </c>
      <c r="D49" s="11">
        <v>40.799999999999997</v>
      </c>
      <c r="E49" s="8">
        <v>3812.5</v>
      </c>
      <c r="F49" s="8">
        <v>3812.5</v>
      </c>
      <c r="G49" s="9">
        <f t="shared" si="4"/>
        <v>0</v>
      </c>
      <c r="H49" s="8">
        <f t="shared" si="1"/>
        <v>8.4846999570784551E-2</v>
      </c>
      <c r="I49" s="9">
        <f t="shared" si="2"/>
        <v>8.4846999570784551E-2</v>
      </c>
      <c r="K49" s="3"/>
      <c r="L49" s="3"/>
    </row>
    <row r="50" spans="1:12" ht="14.45" customHeight="1" x14ac:dyDescent="0.25">
      <c r="A50" s="10">
        <v>47</v>
      </c>
      <c r="B50" s="16" t="s">
        <v>0</v>
      </c>
      <c r="C50" s="10">
        <v>24841363</v>
      </c>
      <c r="D50" s="11">
        <v>36.299999999999997</v>
      </c>
      <c r="E50" s="8">
        <v>3598.3</v>
      </c>
      <c r="F50" s="8">
        <v>3598.3</v>
      </c>
      <c r="G50" s="9">
        <f t="shared" si="4"/>
        <v>0</v>
      </c>
      <c r="H50" s="8">
        <f t="shared" si="1"/>
        <v>7.5488874618124494E-2</v>
      </c>
      <c r="I50" s="9">
        <f t="shared" si="2"/>
        <v>7.5488874618124494E-2</v>
      </c>
      <c r="K50" s="3"/>
      <c r="L50" s="3"/>
    </row>
    <row r="51" spans="1:12" ht="14.45" customHeight="1" x14ac:dyDescent="0.25">
      <c r="A51" s="10">
        <v>48</v>
      </c>
      <c r="B51" s="16" t="s">
        <v>0</v>
      </c>
      <c r="C51" s="10">
        <v>24841346</v>
      </c>
      <c r="D51" s="11">
        <v>45.6</v>
      </c>
      <c r="E51" s="8">
        <v>12781.6</v>
      </c>
      <c r="F51" s="8">
        <v>13121.9</v>
      </c>
      <c r="G51" s="9">
        <f t="shared" si="4"/>
        <v>0.29258993999999938</v>
      </c>
      <c r="H51" s="8">
        <f t="shared" si="1"/>
        <v>9.4828999520288629E-2</v>
      </c>
      <c r="I51" s="9">
        <f t="shared" si="2"/>
        <v>0.387418939520288</v>
      </c>
      <c r="K51" s="3"/>
      <c r="L51" s="3"/>
    </row>
    <row r="52" spans="1:12" ht="14.45" customHeight="1" x14ac:dyDescent="0.25">
      <c r="A52" s="10">
        <v>49</v>
      </c>
      <c r="B52" s="16" t="s">
        <v>0</v>
      </c>
      <c r="C52" s="10">
        <v>24841354</v>
      </c>
      <c r="D52" s="11">
        <v>38</v>
      </c>
      <c r="E52" s="8">
        <v>10611.7</v>
      </c>
      <c r="F52" s="8">
        <v>11195.4</v>
      </c>
      <c r="G52" s="9">
        <f t="shared" si="4"/>
        <v>0.50186525999999909</v>
      </c>
      <c r="H52" s="8">
        <f t="shared" si="1"/>
        <v>7.9024166266907184E-2</v>
      </c>
      <c r="I52" s="9">
        <f t="shared" si="2"/>
        <v>0.58088942626690632</v>
      </c>
      <c r="K52" s="3"/>
      <c r="L52" s="3"/>
    </row>
    <row r="53" spans="1:12" ht="14.45" customHeight="1" x14ac:dyDescent="0.25">
      <c r="A53" s="10">
        <v>50</v>
      </c>
      <c r="B53" s="16" t="s">
        <v>0</v>
      </c>
      <c r="C53" s="10">
        <v>24841351</v>
      </c>
      <c r="D53" s="11">
        <v>40.9</v>
      </c>
      <c r="E53" s="8">
        <v>5807.3</v>
      </c>
      <c r="F53" s="8">
        <v>6053.3</v>
      </c>
      <c r="G53" s="9">
        <f t="shared" si="4"/>
        <v>0.2115108</v>
      </c>
      <c r="H53" s="8">
        <f t="shared" si="1"/>
        <v>8.50549579030659E-2</v>
      </c>
      <c r="I53" s="9">
        <f t="shared" si="2"/>
        <v>0.29656575790306589</v>
      </c>
      <c r="K53" s="3"/>
      <c r="L53" s="3"/>
    </row>
    <row r="54" spans="1:12" ht="14.45" customHeight="1" x14ac:dyDescent="0.25">
      <c r="A54" s="10">
        <v>51</v>
      </c>
      <c r="B54" s="16" t="s">
        <v>0</v>
      </c>
      <c r="C54" s="10">
        <v>24841361</v>
      </c>
      <c r="D54" s="11">
        <v>40.799999999999997</v>
      </c>
      <c r="E54" s="8">
        <v>14651.1</v>
      </c>
      <c r="F54" s="8">
        <v>14653.4</v>
      </c>
      <c r="G54" s="9">
        <f t="shared" si="4"/>
        <v>1.9775399999993745E-3</v>
      </c>
      <c r="H54" s="8">
        <f t="shared" si="1"/>
        <v>8.4846999570784551E-2</v>
      </c>
      <c r="I54" s="9">
        <f t="shared" si="2"/>
        <v>8.6824539570783926E-2</v>
      </c>
      <c r="K54" s="3"/>
      <c r="L54" s="3"/>
    </row>
    <row r="55" spans="1:12" ht="14.45" customHeight="1" x14ac:dyDescent="0.25">
      <c r="A55" s="10">
        <v>52</v>
      </c>
      <c r="B55" s="16" t="s">
        <v>0</v>
      </c>
      <c r="C55" s="10">
        <v>24841362</v>
      </c>
      <c r="D55" s="11">
        <v>36.299999999999997</v>
      </c>
      <c r="E55" s="8">
        <v>10179.200000000001</v>
      </c>
      <c r="F55" s="8">
        <v>10179.200000000001</v>
      </c>
      <c r="G55" s="9">
        <f t="shared" si="4"/>
        <v>0</v>
      </c>
      <c r="H55" s="8">
        <f t="shared" si="1"/>
        <v>7.5488874618124494E-2</v>
      </c>
      <c r="I55" s="9">
        <f t="shared" si="2"/>
        <v>7.5488874618124494E-2</v>
      </c>
      <c r="K55" s="3"/>
      <c r="L55" s="3"/>
    </row>
    <row r="56" spans="1:12" ht="14.45" customHeight="1" x14ac:dyDescent="0.25">
      <c r="A56" s="10">
        <v>53</v>
      </c>
      <c r="B56" s="16" t="s">
        <v>0</v>
      </c>
      <c r="C56" s="10">
        <v>24841365</v>
      </c>
      <c r="D56" s="11">
        <v>62.8</v>
      </c>
      <c r="E56" s="8">
        <v>30092.7</v>
      </c>
      <c r="F56" s="8">
        <v>31136.1</v>
      </c>
      <c r="G56" s="9">
        <f t="shared" si="4"/>
        <v>0.89711531999999805</v>
      </c>
      <c r="H56" s="8">
        <f t="shared" si="1"/>
        <v>0.13059783267267819</v>
      </c>
      <c r="I56" s="9">
        <f t="shared" si="2"/>
        <v>1.0277131526726762</v>
      </c>
      <c r="K56" s="3"/>
      <c r="L56" s="3"/>
    </row>
    <row r="57" spans="1:12" ht="14.45" customHeight="1" x14ac:dyDescent="0.25">
      <c r="A57" s="10">
        <v>54</v>
      </c>
      <c r="B57" s="16" t="s">
        <v>0</v>
      </c>
      <c r="C57" s="10">
        <v>24841366</v>
      </c>
      <c r="D57" s="11">
        <v>39.6</v>
      </c>
      <c r="E57" s="8">
        <v>4472.7</v>
      </c>
      <c r="F57" s="8">
        <v>4472.7</v>
      </c>
      <c r="G57" s="9">
        <f t="shared" si="4"/>
        <v>0</v>
      </c>
      <c r="H57" s="8">
        <f t="shared" si="1"/>
        <v>8.2351499583408552E-2</v>
      </c>
      <c r="I57" s="9">
        <f t="shared" si="2"/>
        <v>8.2351499583408552E-2</v>
      </c>
      <c r="K57" s="3"/>
      <c r="L57" s="3"/>
    </row>
    <row r="58" spans="1:12" ht="14.45" customHeight="1" x14ac:dyDescent="0.25">
      <c r="A58" s="10">
        <v>55</v>
      </c>
      <c r="B58" s="16" t="s">
        <v>0</v>
      </c>
      <c r="C58" s="10">
        <v>24841358</v>
      </c>
      <c r="D58" s="11">
        <v>41.6</v>
      </c>
      <c r="E58" s="8">
        <v>18856.8</v>
      </c>
      <c r="F58" s="8">
        <v>19670.400000000001</v>
      </c>
      <c r="G58" s="9">
        <f t="shared" si="4"/>
        <v>0.69953328000000181</v>
      </c>
      <c r="H58" s="8">
        <f t="shared" si="1"/>
        <v>8.6510666229035249E-2</v>
      </c>
      <c r="I58" s="9">
        <f t="shared" si="2"/>
        <v>0.78604394622903706</v>
      </c>
      <c r="K58" s="3"/>
      <c r="L58" s="3"/>
    </row>
    <row r="59" spans="1:12" ht="14.45" customHeight="1" x14ac:dyDescent="0.25">
      <c r="A59" s="10">
        <v>56</v>
      </c>
      <c r="B59" s="16" t="s">
        <v>0</v>
      </c>
      <c r="C59" s="10">
        <v>24841359</v>
      </c>
      <c r="D59" s="11">
        <v>42.7</v>
      </c>
      <c r="E59" s="8">
        <v>7931.8</v>
      </c>
      <c r="F59" s="8">
        <v>8599.2000000000007</v>
      </c>
      <c r="G59" s="9">
        <f t="shared" si="4"/>
        <v>0.57383052000000045</v>
      </c>
      <c r="H59" s="8">
        <f t="shared" si="1"/>
        <v>8.8798207884129926E-2</v>
      </c>
      <c r="I59" s="9">
        <f t="shared" si="2"/>
        <v>0.66262872788413041</v>
      </c>
      <c r="K59" s="3"/>
      <c r="L59" s="3"/>
    </row>
    <row r="60" spans="1:12" ht="14.45" customHeight="1" x14ac:dyDescent="0.25">
      <c r="A60" s="10">
        <v>57</v>
      </c>
      <c r="B60" s="16" t="s">
        <v>0</v>
      </c>
      <c r="C60" s="10">
        <v>24841345</v>
      </c>
      <c r="D60" s="11">
        <v>36.700000000000003</v>
      </c>
      <c r="E60" s="8">
        <v>7604.3</v>
      </c>
      <c r="F60" s="8">
        <v>7604.3</v>
      </c>
      <c r="G60" s="9">
        <f t="shared" si="4"/>
        <v>0</v>
      </c>
      <c r="H60" s="8">
        <f t="shared" si="1"/>
        <v>7.632070794724985E-2</v>
      </c>
      <c r="I60" s="9">
        <f t="shared" si="2"/>
        <v>7.632070794724985E-2</v>
      </c>
      <c r="K60" s="3"/>
      <c r="L60" s="3"/>
    </row>
    <row r="61" spans="1:12" ht="14.45" customHeight="1" x14ac:dyDescent="0.25">
      <c r="A61" s="10">
        <v>58</v>
      </c>
      <c r="B61" s="16" t="s">
        <v>0</v>
      </c>
      <c r="C61" s="10">
        <v>24841364</v>
      </c>
      <c r="D61" s="11">
        <v>65.400000000000006</v>
      </c>
      <c r="E61" s="8">
        <v>13556.2</v>
      </c>
      <c r="F61" s="8">
        <v>13753.2</v>
      </c>
      <c r="G61" s="9">
        <f t="shared" si="4"/>
        <v>0.16938059999999999</v>
      </c>
      <c r="H61" s="8">
        <f t="shared" si="1"/>
        <v>0.13600474931199291</v>
      </c>
      <c r="I61" s="9">
        <f t="shared" si="2"/>
        <v>0.3053853493119929</v>
      </c>
      <c r="K61" s="3"/>
      <c r="L61" s="3"/>
    </row>
    <row r="62" spans="1:12" ht="14.45" customHeight="1" x14ac:dyDescent="0.25">
      <c r="A62" s="10">
        <v>59</v>
      </c>
      <c r="B62" s="16" t="s">
        <v>0</v>
      </c>
      <c r="C62" s="10">
        <v>24841352</v>
      </c>
      <c r="D62" s="11">
        <v>39.4</v>
      </c>
      <c r="E62" s="8">
        <v>12733.7</v>
      </c>
      <c r="F62" s="8">
        <v>13265.2</v>
      </c>
      <c r="G62" s="9">
        <f t="shared" si="4"/>
        <v>0.45698369999999999</v>
      </c>
      <c r="H62" s="8">
        <f t="shared" si="1"/>
        <v>8.1935582918845867E-2</v>
      </c>
      <c r="I62" s="9">
        <f t="shared" si="2"/>
        <v>0.53891928291884583</v>
      </c>
      <c r="K62" s="3"/>
      <c r="L62" s="3"/>
    </row>
    <row r="63" spans="1:12" ht="14.45" customHeight="1" x14ac:dyDescent="0.25">
      <c r="A63" s="10">
        <v>60</v>
      </c>
      <c r="B63" s="16" t="s">
        <v>0</v>
      </c>
      <c r="C63" s="10">
        <v>24841326</v>
      </c>
      <c r="D63" s="11">
        <v>41.6</v>
      </c>
      <c r="E63" s="8">
        <v>1711.8</v>
      </c>
      <c r="F63" s="8">
        <v>1711.8</v>
      </c>
      <c r="G63" s="9">
        <f t="shared" si="4"/>
        <v>0</v>
      </c>
      <c r="H63" s="8">
        <f t="shared" si="1"/>
        <v>8.6510666229035249E-2</v>
      </c>
      <c r="I63" s="9">
        <f t="shared" si="2"/>
        <v>8.6510666229035249E-2</v>
      </c>
      <c r="K63" s="3"/>
      <c r="L63" s="3"/>
    </row>
    <row r="64" spans="1:12" ht="14.45" customHeight="1" x14ac:dyDescent="0.25">
      <c r="A64" s="10">
        <v>61</v>
      </c>
      <c r="B64" s="16" t="s">
        <v>0</v>
      </c>
      <c r="C64" s="10">
        <v>24841312</v>
      </c>
      <c r="D64" s="11">
        <v>42.7</v>
      </c>
      <c r="E64" s="8">
        <v>9561.4</v>
      </c>
      <c r="F64" s="8">
        <v>9561.4</v>
      </c>
      <c r="G64" s="9">
        <f t="shared" si="4"/>
        <v>0</v>
      </c>
      <c r="H64" s="8">
        <f t="shared" si="1"/>
        <v>8.8798207884129926E-2</v>
      </c>
      <c r="I64" s="9">
        <f t="shared" si="2"/>
        <v>8.8798207884129926E-2</v>
      </c>
      <c r="K64" s="3"/>
      <c r="L64" s="3"/>
    </row>
    <row r="65" spans="1:12" ht="14.45" customHeight="1" x14ac:dyDescent="0.25">
      <c r="A65" s="10">
        <v>62</v>
      </c>
      <c r="B65" s="16" t="s">
        <v>0</v>
      </c>
      <c r="C65" s="10">
        <v>24841315</v>
      </c>
      <c r="D65" s="11">
        <v>36.9</v>
      </c>
      <c r="E65" s="8">
        <v>11596.8</v>
      </c>
      <c r="F65" s="8">
        <v>11991.5</v>
      </c>
      <c r="G65" s="9">
        <f t="shared" si="4"/>
        <v>0.3393630600000006</v>
      </c>
      <c r="H65" s="8">
        <f t="shared" si="1"/>
        <v>7.6736624611812507E-2</v>
      </c>
      <c r="I65" s="9">
        <f t="shared" si="2"/>
        <v>0.41609968461181313</v>
      </c>
      <c r="K65" s="3"/>
      <c r="L65" s="3"/>
    </row>
    <row r="66" spans="1:12" ht="14.45" customHeight="1" x14ac:dyDescent="0.25">
      <c r="A66" s="10">
        <v>63</v>
      </c>
      <c r="B66" s="16" t="s">
        <v>0</v>
      </c>
      <c r="C66" s="10">
        <v>24841350</v>
      </c>
      <c r="D66" s="11">
        <v>65.3</v>
      </c>
      <c r="E66" s="8">
        <v>22454</v>
      </c>
      <c r="F66" s="8">
        <v>23281.5</v>
      </c>
      <c r="G66" s="9">
        <f t="shared" si="4"/>
        <v>0.71148449999999996</v>
      </c>
      <c r="H66" s="8">
        <f t="shared" si="1"/>
        <v>0.13579679097971156</v>
      </c>
      <c r="I66" s="9">
        <f t="shared" si="2"/>
        <v>0.8472812909797115</v>
      </c>
      <c r="K66" s="3"/>
      <c r="L66" s="3"/>
    </row>
    <row r="67" spans="1:12" ht="14.45" customHeight="1" x14ac:dyDescent="0.25">
      <c r="A67" s="10">
        <v>64</v>
      </c>
      <c r="B67" s="16" t="s">
        <v>0</v>
      </c>
      <c r="C67" s="10">
        <v>24841311</v>
      </c>
      <c r="D67" s="11">
        <v>39.700000000000003</v>
      </c>
      <c r="E67" s="8">
        <v>5926.7</v>
      </c>
      <c r="F67" s="8">
        <v>5926.7</v>
      </c>
      <c r="G67" s="9">
        <f t="shared" si="4"/>
        <v>0</v>
      </c>
      <c r="H67" s="8">
        <f t="shared" si="1"/>
        <v>8.2559457915689888E-2</v>
      </c>
      <c r="I67" s="9">
        <f t="shared" si="2"/>
        <v>8.2559457915689888E-2</v>
      </c>
      <c r="K67" s="3"/>
      <c r="L67" s="3"/>
    </row>
    <row r="68" spans="1:12" ht="14.45" customHeight="1" x14ac:dyDescent="0.25">
      <c r="A68" s="10">
        <v>65</v>
      </c>
      <c r="B68" s="16" t="s">
        <v>0</v>
      </c>
      <c r="C68" s="10">
        <v>24841321</v>
      </c>
      <c r="D68" s="11">
        <v>41.5</v>
      </c>
      <c r="E68" s="8">
        <v>16859.900000000001</v>
      </c>
      <c r="F68" s="8">
        <v>17418.599999999999</v>
      </c>
      <c r="G68" s="9">
        <f t="shared" si="4"/>
        <v>0.4803702599999975</v>
      </c>
      <c r="H68" s="8">
        <f t="shared" si="1"/>
        <v>8.63027078967539E-2</v>
      </c>
      <c r="I68" s="9">
        <f t="shared" si="2"/>
        <v>0.56667296789675137</v>
      </c>
      <c r="K68" s="3"/>
      <c r="L68" s="3"/>
    </row>
    <row r="69" spans="1:12" ht="14.45" customHeight="1" x14ac:dyDescent="0.25">
      <c r="A69" s="10">
        <v>66</v>
      </c>
      <c r="B69" s="16" t="s">
        <v>0</v>
      </c>
      <c r="C69" s="10">
        <v>24841322</v>
      </c>
      <c r="D69" s="11">
        <v>42.6</v>
      </c>
      <c r="E69" s="8">
        <v>6223.5</v>
      </c>
      <c r="F69" s="8">
        <v>6223.5</v>
      </c>
      <c r="G69" s="9">
        <f t="shared" si="4"/>
        <v>0</v>
      </c>
      <c r="H69" s="8">
        <f t="shared" ref="H69:H81" si="5">$H$84*D69</f>
        <v>8.8590249551848591E-2</v>
      </c>
      <c r="I69" s="9">
        <f t="shared" ref="I69:I81" si="6">G69+H69</f>
        <v>8.8590249551848591E-2</v>
      </c>
      <c r="K69" s="3"/>
      <c r="L69" s="3"/>
    </row>
    <row r="70" spans="1:12" ht="14.45" customHeight="1" x14ac:dyDescent="0.25">
      <c r="A70" s="10">
        <v>67</v>
      </c>
      <c r="B70" s="16" t="s">
        <v>0</v>
      </c>
      <c r="C70" s="10">
        <v>24841309</v>
      </c>
      <c r="D70" s="11">
        <v>36.700000000000003</v>
      </c>
      <c r="E70" s="8">
        <v>9072.2999999999993</v>
      </c>
      <c r="F70" s="8">
        <v>9072.2999999999993</v>
      </c>
      <c r="G70" s="9">
        <f t="shared" si="4"/>
        <v>0</v>
      </c>
      <c r="H70" s="8">
        <f t="shared" si="5"/>
        <v>7.632070794724985E-2</v>
      </c>
      <c r="I70" s="9">
        <f t="shared" si="6"/>
        <v>7.632070794724985E-2</v>
      </c>
      <c r="K70" s="3"/>
      <c r="L70" s="3"/>
    </row>
    <row r="71" spans="1:12" ht="14.45" customHeight="1" x14ac:dyDescent="0.25">
      <c r="A71" s="10">
        <v>68</v>
      </c>
      <c r="B71" s="16" t="s">
        <v>0</v>
      </c>
      <c r="C71" s="10">
        <v>24841314</v>
      </c>
      <c r="D71" s="11">
        <v>47.6</v>
      </c>
      <c r="E71" s="8">
        <v>22897.3</v>
      </c>
      <c r="F71" s="8">
        <v>23662.400000000001</v>
      </c>
      <c r="G71" s="9">
        <f t="shared" si="4"/>
        <v>0.6578329800000019</v>
      </c>
      <c r="H71" s="8">
        <f t="shared" si="5"/>
        <v>9.8988166165915326E-2</v>
      </c>
      <c r="I71" s="9">
        <f t="shared" si="6"/>
        <v>0.75682114616591722</v>
      </c>
      <c r="K71" s="3"/>
      <c r="L71" s="3"/>
    </row>
    <row r="72" spans="1:12" ht="14.45" customHeight="1" x14ac:dyDescent="0.25">
      <c r="A72" s="10">
        <v>69</v>
      </c>
      <c r="B72" s="16" t="s">
        <v>0</v>
      </c>
      <c r="C72" s="10">
        <v>24841316</v>
      </c>
      <c r="D72" s="11">
        <v>39.4</v>
      </c>
      <c r="E72" s="8">
        <v>5738</v>
      </c>
      <c r="F72" s="8">
        <v>5738</v>
      </c>
      <c r="G72" s="9">
        <f t="shared" si="4"/>
        <v>0</v>
      </c>
      <c r="H72" s="8">
        <f t="shared" si="5"/>
        <v>8.1935582918845867E-2</v>
      </c>
      <c r="I72" s="9">
        <f t="shared" si="6"/>
        <v>8.1935582918845867E-2</v>
      </c>
      <c r="K72" s="3"/>
      <c r="L72" s="3"/>
    </row>
    <row r="73" spans="1:12" ht="14.45" customHeight="1" x14ac:dyDescent="0.25">
      <c r="A73" s="10">
        <v>70</v>
      </c>
      <c r="B73" s="16" t="s">
        <v>0</v>
      </c>
      <c r="C73" s="10">
        <v>24841317</v>
      </c>
      <c r="D73" s="11">
        <v>41.6</v>
      </c>
      <c r="E73" s="8">
        <v>4274.3999999999996</v>
      </c>
      <c r="F73" s="8">
        <v>4581.3999999999996</v>
      </c>
      <c r="G73" s="9">
        <f t="shared" si="4"/>
        <v>0.26395859999999999</v>
      </c>
      <c r="H73" s="8">
        <f t="shared" si="5"/>
        <v>8.6510666229035249E-2</v>
      </c>
      <c r="I73" s="9">
        <f t="shared" si="6"/>
        <v>0.35046926622903524</v>
      </c>
      <c r="K73" s="3"/>
      <c r="L73" s="3"/>
    </row>
    <row r="74" spans="1:12" ht="14.45" customHeight="1" x14ac:dyDescent="0.25">
      <c r="A74" s="10">
        <v>71</v>
      </c>
      <c r="B74" s="16" t="s">
        <v>0</v>
      </c>
      <c r="C74" s="10">
        <v>24841323</v>
      </c>
      <c r="D74" s="11">
        <v>42.8</v>
      </c>
      <c r="E74" s="8">
        <v>4477.8</v>
      </c>
      <c r="F74" s="8">
        <v>4477.8</v>
      </c>
      <c r="G74" s="9">
        <f t="shared" si="4"/>
        <v>0</v>
      </c>
      <c r="H74" s="8">
        <f t="shared" si="5"/>
        <v>8.9006166216411248E-2</v>
      </c>
      <c r="I74" s="9">
        <f t="shared" si="6"/>
        <v>8.9006166216411248E-2</v>
      </c>
      <c r="K74" s="3"/>
      <c r="L74" s="3"/>
    </row>
    <row r="75" spans="1:12" ht="14.45" customHeight="1" x14ac:dyDescent="0.25">
      <c r="A75" s="10">
        <v>72</v>
      </c>
      <c r="B75" s="16" t="s">
        <v>0</v>
      </c>
      <c r="C75" s="10">
        <v>24841310</v>
      </c>
      <c r="D75" s="11">
        <v>36.700000000000003</v>
      </c>
      <c r="E75" s="8">
        <v>4375.1000000000004</v>
      </c>
      <c r="F75" s="8">
        <v>4375.1000000000004</v>
      </c>
      <c r="G75" s="9">
        <f t="shared" si="4"/>
        <v>0</v>
      </c>
      <c r="H75" s="8">
        <f t="shared" si="5"/>
        <v>7.632070794724985E-2</v>
      </c>
      <c r="I75" s="9">
        <f t="shared" si="6"/>
        <v>7.632070794724985E-2</v>
      </c>
      <c r="K75" s="3"/>
      <c r="L75" s="3"/>
    </row>
    <row r="76" spans="1:12" x14ac:dyDescent="0.25">
      <c r="A76" s="12">
        <v>73</v>
      </c>
      <c r="B76" s="16" t="s">
        <v>0</v>
      </c>
      <c r="C76" s="12">
        <v>24841319</v>
      </c>
      <c r="D76" s="13">
        <v>47.8</v>
      </c>
      <c r="E76" s="18">
        <v>14237.4</v>
      </c>
      <c r="F76" s="15">
        <v>14768.8</v>
      </c>
      <c r="G76" s="9">
        <f t="shared" si="4"/>
        <v>0.45689771999999967</v>
      </c>
      <c r="H76" s="8">
        <f t="shared" si="5"/>
        <v>9.9404082830477983E-2</v>
      </c>
      <c r="I76" s="9">
        <f t="shared" si="6"/>
        <v>0.5563018028304777</v>
      </c>
      <c r="J76" s="5"/>
      <c r="K76" s="2"/>
      <c r="L76" s="2"/>
    </row>
    <row r="77" spans="1:12" ht="14.45" customHeight="1" x14ac:dyDescent="0.25">
      <c r="A77" s="10">
        <v>74</v>
      </c>
      <c r="B77" s="10" t="s">
        <v>0</v>
      </c>
      <c r="C77" s="10">
        <v>24841327</v>
      </c>
      <c r="D77" s="11">
        <v>39.700000000000003</v>
      </c>
      <c r="E77" s="8">
        <v>12306.4</v>
      </c>
      <c r="F77" s="8">
        <v>12306.4</v>
      </c>
      <c r="G77" s="9">
        <f t="shared" si="4"/>
        <v>0</v>
      </c>
      <c r="H77" s="8">
        <f t="shared" si="5"/>
        <v>8.2559457915689888E-2</v>
      </c>
      <c r="I77" s="9">
        <f t="shared" si="6"/>
        <v>8.2559457915689888E-2</v>
      </c>
      <c r="K77" s="3"/>
      <c r="L77" s="3"/>
    </row>
    <row r="78" spans="1:12" ht="14.45" customHeight="1" x14ac:dyDescent="0.25">
      <c r="A78" s="10">
        <v>75</v>
      </c>
      <c r="B78" s="10" t="s">
        <v>0</v>
      </c>
      <c r="C78" s="10">
        <v>24841318</v>
      </c>
      <c r="D78" s="11">
        <v>41.5</v>
      </c>
      <c r="E78" s="8">
        <v>18389.3</v>
      </c>
      <c r="F78" s="8">
        <v>19077.599999999999</v>
      </c>
      <c r="G78" s="9">
        <f t="shared" si="4"/>
        <v>0.59180033999999937</v>
      </c>
      <c r="H78" s="8">
        <f t="shared" si="5"/>
        <v>8.63027078967539E-2</v>
      </c>
      <c r="I78" s="9">
        <f t="shared" si="6"/>
        <v>0.67810304789675324</v>
      </c>
      <c r="K78" s="3"/>
      <c r="L78" s="3"/>
    </row>
    <row r="79" spans="1:12" ht="14.45" customHeight="1" x14ac:dyDescent="0.25">
      <c r="A79" s="10">
        <v>76</v>
      </c>
      <c r="B79" s="10" t="s">
        <v>0</v>
      </c>
      <c r="C79" s="10">
        <v>24841320</v>
      </c>
      <c r="D79" s="11">
        <v>42.4</v>
      </c>
      <c r="E79" s="8">
        <v>18789.3</v>
      </c>
      <c r="F79" s="8">
        <v>19158.7</v>
      </c>
      <c r="G79" s="9">
        <f t="shared" si="4"/>
        <v>0.31761012000000122</v>
      </c>
      <c r="H79" s="8">
        <f t="shared" si="5"/>
        <v>8.8174332887285919E-2</v>
      </c>
      <c r="I79" s="9">
        <f t="shared" si="6"/>
        <v>0.40578445288728715</v>
      </c>
      <c r="K79" s="3"/>
      <c r="L79" s="3"/>
    </row>
    <row r="80" spans="1:12" ht="14.45" customHeight="1" x14ac:dyDescent="0.25">
      <c r="A80" s="10">
        <v>77</v>
      </c>
      <c r="B80" s="10" t="s">
        <v>0</v>
      </c>
      <c r="C80" s="10">
        <v>24841313</v>
      </c>
      <c r="D80" s="11">
        <v>36.6</v>
      </c>
      <c r="E80" s="8">
        <v>8687.7000000000007</v>
      </c>
      <c r="F80" s="8">
        <v>9223.4</v>
      </c>
      <c r="G80" s="9">
        <f t="shared" si="4"/>
        <v>0.46059485999999905</v>
      </c>
      <c r="H80" s="8">
        <f t="shared" si="5"/>
        <v>7.61127496149685E-2</v>
      </c>
      <c r="I80" s="9">
        <f t="shared" si="6"/>
        <v>0.53670760961496755</v>
      </c>
      <c r="K80" s="3"/>
      <c r="L80" s="3"/>
    </row>
    <row r="81" spans="1:13" ht="14.45" customHeight="1" x14ac:dyDescent="0.25">
      <c r="A81" s="10">
        <v>78</v>
      </c>
      <c r="B81" s="10" t="s">
        <v>0</v>
      </c>
      <c r="C81" s="10">
        <v>24841324</v>
      </c>
      <c r="D81" s="11">
        <v>48</v>
      </c>
      <c r="E81" s="8">
        <v>19321.5</v>
      </c>
      <c r="F81" s="8">
        <v>20047.099999999999</v>
      </c>
      <c r="G81" s="9">
        <f t="shared" si="4"/>
        <v>0.62387087999999868</v>
      </c>
      <c r="H81" s="8">
        <f t="shared" si="5"/>
        <v>9.9819999495040668E-2</v>
      </c>
      <c r="I81" s="9">
        <f t="shared" si="6"/>
        <v>0.72369087949503941</v>
      </c>
      <c r="K81" s="3"/>
      <c r="L81" s="3"/>
    </row>
    <row r="82" spans="1:13" x14ac:dyDescent="0.25">
      <c r="A82" s="6"/>
      <c r="B82" s="6"/>
      <c r="C82" s="6"/>
      <c r="D82" s="6">
        <f>SUM(D4:D81)</f>
        <v>4435.9999999999991</v>
      </c>
      <c r="E82" s="6"/>
      <c r="F82" s="6" t="s">
        <v>5</v>
      </c>
      <c r="G82" s="7">
        <f>SUM(G4:G81)</f>
        <v>22.93196837999999</v>
      </c>
      <c r="H82" s="6">
        <f>SUM(H4:H81)</f>
        <v>9.2250316200000082</v>
      </c>
      <c r="I82" s="7">
        <f>SUM(I4:I81)</f>
        <v>32.157000000000004</v>
      </c>
    </row>
    <row r="83" spans="1:13" x14ac:dyDescent="0.25">
      <c r="A83" s="6"/>
      <c r="B83" s="6"/>
      <c r="C83" s="28" t="s">
        <v>10</v>
      </c>
      <c r="D83" s="28"/>
      <c r="E83" s="28"/>
      <c r="F83" s="28"/>
      <c r="G83" s="6">
        <v>32.156999999999996</v>
      </c>
    </row>
    <row r="84" spans="1:13" x14ac:dyDescent="0.25">
      <c r="A84" s="6"/>
      <c r="B84" s="6"/>
      <c r="C84" s="6"/>
      <c r="D84" s="6"/>
      <c r="E84" s="6"/>
      <c r="F84" s="6" t="s">
        <v>11</v>
      </c>
      <c r="G84" s="7">
        <f>G83-G82</f>
        <v>9.2250316200000064</v>
      </c>
      <c r="H84" s="17">
        <f>G84/D82</f>
        <v>2.0795833228133471E-3</v>
      </c>
    </row>
    <row r="85" spans="1:13" x14ac:dyDescent="0.25">
      <c r="A85" s="6"/>
      <c r="B85" s="6"/>
      <c r="C85" s="6"/>
      <c r="D85" s="6"/>
      <c r="E85" s="6"/>
      <c r="F85" s="6"/>
      <c r="G85" s="6"/>
    </row>
    <row r="94" spans="1:13" ht="15" x14ac:dyDescent="0.25">
      <c r="A94" s="36">
        <v>1</v>
      </c>
      <c r="B94" s="36" t="s">
        <v>0</v>
      </c>
      <c r="C94" s="19" t="s">
        <v>25</v>
      </c>
      <c r="D94" s="36">
        <v>24341735</v>
      </c>
      <c r="E94" s="24" t="s">
        <v>26</v>
      </c>
      <c r="F94" s="24" t="s">
        <v>27</v>
      </c>
      <c r="G94" s="35">
        <v>42369</v>
      </c>
      <c r="H94" s="24" t="s">
        <v>28</v>
      </c>
      <c r="I94" s="35">
        <v>42004</v>
      </c>
      <c r="J94" s="24">
        <v>0</v>
      </c>
      <c r="K94" s="24" t="s">
        <v>29</v>
      </c>
      <c r="L94" s="35">
        <v>42735</v>
      </c>
      <c r="M94" s="35">
        <v>42669</v>
      </c>
    </row>
    <row r="95" spans="1:13" ht="15" x14ac:dyDescent="0.25">
      <c r="A95" s="36"/>
      <c r="B95" s="36"/>
      <c r="C95" s="19">
        <v>24341735</v>
      </c>
      <c r="D95" s="36"/>
      <c r="E95" s="24"/>
      <c r="F95" s="24"/>
      <c r="G95" s="35"/>
      <c r="H95" s="24"/>
      <c r="I95" s="35"/>
      <c r="J95" s="24"/>
      <c r="K95" s="24"/>
      <c r="L95" s="35"/>
      <c r="M95" s="35"/>
    </row>
    <row r="96" spans="1:13" ht="15" x14ac:dyDescent="0.25">
      <c r="A96" s="36">
        <v>2</v>
      </c>
      <c r="B96" s="36" t="s">
        <v>0</v>
      </c>
      <c r="C96" s="19" t="s">
        <v>25</v>
      </c>
      <c r="D96" s="36">
        <v>24341739</v>
      </c>
      <c r="E96" s="24" t="s">
        <v>30</v>
      </c>
      <c r="F96" s="24" t="s">
        <v>31</v>
      </c>
      <c r="G96" s="35">
        <v>43100</v>
      </c>
      <c r="H96" s="24" t="s">
        <v>29</v>
      </c>
      <c r="I96" s="24" t="s">
        <v>29</v>
      </c>
      <c r="J96" s="24">
        <v>0</v>
      </c>
      <c r="K96" s="24" t="s">
        <v>29</v>
      </c>
      <c r="L96" s="35">
        <v>43465</v>
      </c>
      <c r="M96" s="35">
        <v>43399</v>
      </c>
    </row>
    <row r="97" spans="1:13" ht="15" x14ac:dyDescent="0.25">
      <c r="A97" s="36"/>
      <c r="B97" s="36"/>
      <c r="C97" s="19">
        <v>24341739</v>
      </c>
      <c r="D97" s="36"/>
      <c r="E97" s="24"/>
      <c r="F97" s="24"/>
      <c r="G97" s="35"/>
      <c r="H97" s="24"/>
      <c r="I97" s="24"/>
      <c r="J97" s="24"/>
      <c r="K97" s="24"/>
      <c r="L97" s="35"/>
      <c r="M97" s="35"/>
    </row>
    <row r="98" spans="1:13" ht="15" x14ac:dyDescent="0.25">
      <c r="A98" s="36">
        <v>3</v>
      </c>
      <c r="B98" s="36" t="s">
        <v>0</v>
      </c>
      <c r="C98" s="19" t="s">
        <v>25</v>
      </c>
      <c r="D98" s="36">
        <v>24341721</v>
      </c>
      <c r="E98" s="24" t="s">
        <v>32</v>
      </c>
      <c r="F98" s="24" t="s">
        <v>33</v>
      </c>
      <c r="G98" s="35">
        <v>43100</v>
      </c>
      <c r="H98" s="24" t="s">
        <v>34</v>
      </c>
      <c r="I98" s="35">
        <v>42735</v>
      </c>
      <c r="J98" s="24">
        <v>0</v>
      </c>
      <c r="K98" s="24" t="s">
        <v>29</v>
      </c>
      <c r="L98" s="35">
        <v>43465</v>
      </c>
      <c r="M98" s="35">
        <v>43430</v>
      </c>
    </row>
    <row r="99" spans="1:13" ht="15" x14ac:dyDescent="0.25">
      <c r="A99" s="36"/>
      <c r="B99" s="36"/>
      <c r="C99" s="19">
        <v>24341721</v>
      </c>
      <c r="D99" s="36"/>
      <c r="E99" s="24"/>
      <c r="F99" s="24"/>
      <c r="G99" s="35"/>
      <c r="H99" s="24"/>
      <c r="I99" s="35"/>
      <c r="J99" s="24"/>
      <c r="K99" s="24"/>
      <c r="L99" s="35"/>
      <c r="M99" s="35"/>
    </row>
    <row r="100" spans="1:13" ht="15" x14ac:dyDescent="0.25">
      <c r="A100" s="36">
        <v>4</v>
      </c>
      <c r="B100" s="36" t="s">
        <v>0</v>
      </c>
      <c r="C100" s="19" t="s">
        <v>25</v>
      </c>
      <c r="D100" s="36">
        <v>24341720</v>
      </c>
      <c r="E100" s="24" t="s">
        <v>35</v>
      </c>
      <c r="F100" s="24" t="s">
        <v>36</v>
      </c>
      <c r="G100" s="35">
        <v>43100</v>
      </c>
      <c r="H100" s="24" t="s">
        <v>29</v>
      </c>
      <c r="I100" s="24" t="s">
        <v>29</v>
      </c>
      <c r="J100" s="24">
        <v>0</v>
      </c>
      <c r="K100" s="24" t="s">
        <v>29</v>
      </c>
      <c r="L100" s="35">
        <v>43465</v>
      </c>
      <c r="M100" s="35">
        <v>43399</v>
      </c>
    </row>
    <row r="101" spans="1:13" ht="15" x14ac:dyDescent="0.25">
      <c r="A101" s="36"/>
      <c r="B101" s="36"/>
      <c r="C101" s="19">
        <v>24341720</v>
      </c>
      <c r="D101" s="36"/>
      <c r="E101" s="24"/>
      <c r="F101" s="24"/>
      <c r="G101" s="35"/>
      <c r="H101" s="24"/>
      <c r="I101" s="24"/>
      <c r="J101" s="24"/>
      <c r="K101" s="24"/>
      <c r="L101" s="35"/>
      <c r="M101" s="35"/>
    </row>
    <row r="102" spans="1:13" ht="15" x14ac:dyDescent="0.25">
      <c r="A102" s="36">
        <v>5</v>
      </c>
      <c r="B102" s="36" t="s">
        <v>0</v>
      </c>
      <c r="C102" s="19" t="s">
        <v>25</v>
      </c>
      <c r="D102" s="36">
        <v>24341737</v>
      </c>
      <c r="E102" s="24" t="s">
        <v>37</v>
      </c>
      <c r="F102" s="24" t="s">
        <v>37</v>
      </c>
      <c r="G102" s="35">
        <v>42735</v>
      </c>
      <c r="H102" s="24" t="s">
        <v>38</v>
      </c>
      <c r="I102" s="35">
        <v>42369</v>
      </c>
      <c r="J102" s="24">
        <v>0</v>
      </c>
      <c r="K102" s="24" t="s">
        <v>29</v>
      </c>
      <c r="L102" s="35">
        <v>43100</v>
      </c>
      <c r="M102" s="35">
        <v>43067</v>
      </c>
    </row>
    <row r="103" spans="1:13" ht="15" x14ac:dyDescent="0.25">
      <c r="A103" s="36"/>
      <c r="B103" s="36"/>
      <c r="C103" s="19">
        <v>24341737</v>
      </c>
      <c r="D103" s="36"/>
      <c r="E103" s="24"/>
      <c r="F103" s="24"/>
      <c r="G103" s="35"/>
      <c r="H103" s="24"/>
      <c r="I103" s="35"/>
      <c r="J103" s="24"/>
      <c r="K103" s="24"/>
      <c r="L103" s="35"/>
      <c r="M103" s="35"/>
    </row>
    <row r="104" spans="1:13" ht="15" x14ac:dyDescent="0.25">
      <c r="A104" s="36">
        <v>6</v>
      </c>
      <c r="B104" s="36" t="s">
        <v>0</v>
      </c>
      <c r="C104" s="19" t="s">
        <v>25</v>
      </c>
      <c r="D104" s="36">
        <v>24341709</v>
      </c>
      <c r="E104" s="24" t="s">
        <v>39</v>
      </c>
      <c r="F104" s="24" t="s">
        <v>40</v>
      </c>
      <c r="G104" s="35">
        <v>43100</v>
      </c>
      <c r="H104" s="24" t="s">
        <v>29</v>
      </c>
      <c r="I104" s="24" t="s">
        <v>29</v>
      </c>
      <c r="J104" s="24">
        <v>0</v>
      </c>
      <c r="K104" s="24" t="s">
        <v>29</v>
      </c>
      <c r="L104" s="35">
        <v>43465</v>
      </c>
      <c r="M104" s="35">
        <v>43399</v>
      </c>
    </row>
    <row r="105" spans="1:13" ht="15" x14ac:dyDescent="0.25">
      <c r="A105" s="36"/>
      <c r="B105" s="36"/>
      <c r="C105" s="19">
        <v>24341709</v>
      </c>
      <c r="D105" s="36"/>
      <c r="E105" s="24"/>
      <c r="F105" s="24"/>
      <c r="G105" s="35"/>
      <c r="H105" s="24"/>
      <c r="I105" s="24"/>
      <c r="J105" s="24"/>
      <c r="K105" s="24"/>
      <c r="L105" s="35"/>
      <c r="M105" s="35"/>
    </row>
    <row r="106" spans="1:13" ht="15" x14ac:dyDescent="0.25">
      <c r="A106" s="36">
        <v>7</v>
      </c>
      <c r="B106" s="36" t="s">
        <v>0</v>
      </c>
      <c r="C106" s="19" t="s">
        <v>25</v>
      </c>
      <c r="D106" s="36">
        <v>24341723</v>
      </c>
      <c r="E106" s="24" t="s">
        <v>41</v>
      </c>
      <c r="F106" s="24" t="s">
        <v>41</v>
      </c>
      <c r="G106" s="35">
        <v>43100</v>
      </c>
      <c r="H106" s="24" t="s">
        <v>41</v>
      </c>
      <c r="I106" s="35">
        <v>42735</v>
      </c>
      <c r="J106" s="24">
        <v>0</v>
      </c>
      <c r="K106" s="24" t="s">
        <v>29</v>
      </c>
      <c r="L106" s="35">
        <v>43465</v>
      </c>
      <c r="M106" s="35">
        <v>43430</v>
      </c>
    </row>
    <row r="107" spans="1:13" ht="15" x14ac:dyDescent="0.25">
      <c r="A107" s="36"/>
      <c r="B107" s="36"/>
      <c r="C107" s="19">
        <v>24341723</v>
      </c>
      <c r="D107" s="36"/>
      <c r="E107" s="24"/>
      <c r="F107" s="24"/>
      <c r="G107" s="35"/>
      <c r="H107" s="24"/>
      <c r="I107" s="35"/>
      <c r="J107" s="24"/>
      <c r="K107" s="24"/>
      <c r="L107" s="35"/>
      <c r="M107" s="35"/>
    </row>
    <row r="108" spans="1:13" ht="15" x14ac:dyDescent="0.25">
      <c r="A108" s="36">
        <v>8</v>
      </c>
      <c r="B108" s="36" t="s">
        <v>0</v>
      </c>
      <c r="C108" s="19" t="s">
        <v>25</v>
      </c>
      <c r="D108" s="36">
        <v>24341716</v>
      </c>
      <c r="E108" s="24" t="s">
        <v>42</v>
      </c>
      <c r="F108" s="24" t="s">
        <v>43</v>
      </c>
      <c r="G108" s="35">
        <v>43100</v>
      </c>
      <c r="H108" s="24" t="s">
        <v>29</v>
      </c>
      <c r="I108" s="24" t="s">
        <v>29</v>
      </c>
      <c r="J108" s="24">
        <v>0</v>
      </c>
      <c r="K108" s="24" t="s">
        <v>29</v>
      </c>
      <c r="L108" s="35">
        <v>43465</v>
      </c>
      <c r="M108" s="35">
        <v>43399</v>
      </c>
    </row>
    <row r="109" spans="1:13" ht="15" x14ac:dyDescent="0.25">
      <c r="A109" s="36"/>
      <c r="B109" s="36"/>
      <c r="C109" s="19">
        <v>24341716</v>
      </c>
      <c r="D109" s="36"/>
      <c r="E109" s="24"/>
      <c r="F109" s="24"/>
      <c r="G109" s="35"/>
      <c r="H109" s="24"/>
      <c r="I109" s="24"/>
      <c r="J109" s="24"/>
      <c r="K109" s="24"/>
      <c r="L109" s="35"/>
      <c r="M109" s="35"/>
    </row>
    <row r="110" spans="1:13" ht="15" x14ac:dyDescent="0.25">
      <c r="A110" s="36">
        <v>9</v>
      </c>
      <c r="B110" s="36" t="s">
        <v>0</v>
      </c>
      <c r="C110" s="19" t="s">
        <v>25</v>
      </c>
      <c r="D110" s="36">
        <v>24341726</v>
      </c>
      <c r="E110" s="24" t="s">
        <v>44</v>
      </c>
      <c r="F110" s="24" t="s">
        <v>45</v>
      </c>
      <c r="G110" s="35">
        <v>42735</v>
      </c>
      <c r="H110" s="24" t="s">
        <v>46</v>
      </c>
      <c r="I110" s="35">
        <v>42369</v>
      </c>
      <c r="J110" s="24">
        <v>0</v>
      </c>
      <c r="K110" s="24" t="s">
        <v>29</v>
      </c>
      <c r="L110" s="35">
        <v>43100</v>
      </c>
      <c r="M110" s="35">
        <v>42762</v>
      </c>
    </row>
    <row r="111" spans="1:13" ht="15" x14ac:dyDescent="0.25">
      <c r="A111" s="36"/>
      <c r="B111" s="36"/>
      <c r="C111" s="19">
        <v>24341726</v>
      </c>
      <c r="D111" s="36"/>
      <c r="E111" s="24"/>
      <c r="F111" s="24"/>
      <c r="G111" s="35"/>
      <c r="H111" s="24"/>
      <c r="I111" s="35"/>
      <c r="J111" s="24"/>
      <c r="K111" s="24"/>
      <c r="L111" s="35"/>
      <c r="M111" s="35"/>
    </row>
    <row r="112" spans="1:13" ht="15" x14ac:dyDescent="0.25">
      <c r="A112" s="36">
        <v>10</v>
      </c>
      <c r="B112" s="36" t="s">
        <v>0</v>
      </c>
      <c r="C112" s="19" t="s">
        <v>25</v>
      </c>
      <c r="D112" s="36">
        <v>24341728</v>
      </c>
      <c r="E112" s="24" t="s">
        <v>47</v>
      </c>
      <c r="F112" s="24" t="s">
        <v>48</v>
      </c>
      <c r="G112" s="35">
        <v>43100</v>
      </c>
      <c r="H112" s="24" t="s">
        <v>29</v>
      </c>
      <c r="I112" s="24" t="s">
        <v>29</v>
      </c>
      <c r="J112" s="24">
        <v>0</v>
      </c>
      <c r="K112" s="24" t="s">
        <v>29</v>
      </c>
      <c r="L112" s="35">
        <v>43465</v>
      </c>
      <c r="M112" s="35">
        <v>43399</v>
      </c>
    </row>
    <row r="113" spans="1:13" ht="15" x14ac:dyDescent="0.25">
      <c r="A113" s="36"/>
      <c r="B113" s="36"/>
      <c r="C113" s="19">
        <v>24341728</v>
      </c>
      <c r="D113" s="36"/>
      <c r="E113" s="24"/>
      <c r="F113" s="24"/>
      <c r="G113" s="35"/>
      <c r="H113" s="24"/>
      <c r="I113" s="24"/>
      <c r="J113" s="24"/>
      <c r="K113" s="24"/>
      <c r="L113" s="35"/>
      <c r="M113" s="35"/>
    </row>
    <row r="114" spans="1:13" ht="15" x14ac:dyDescent="0.25">
      <c r="A114" s="36">
        <v>11</v>
      </c>
      <c r="B114" s="36" t="s">
        <v>0</v>
      </c>
      <c r="C114" s="19" t="s">
        <v>25</v>
      </c>
      <c r="D114" s="36">
        <v>24341732</v>
      </c>
      <c r="E114" s="24" t="s">
        <v>49</v>
      </c>
      <c r="F114" s="24" t="s">
        <v>50</v>
      </c>
      <c r="G114" s="35">
        <v>42735</v>
      </c>
      <c r="H114" s="24" t="s">
        <v>51</v>
      </c>
      <c r="I114" s="35">
        <v>42369</v>
      </c>
      <c r="J114" s="24">
        <v>0</v>
      </c>
      <c r="K114" s="24" t="s">
        <v>29</v>
      </c>
      <c r="L114" s="35">
        <v>43100</v>
      </c>
      <c r="M114" s="35">
        <v>42850</v>
      </c>
    </row>
    <row r="115" spans="1:13" ht="15" x14ac:dyDescent="0.25">
      <c r="A115" s="36"/>
      <c r="B115" s="36"/>
      <c r="C115" s="19">
        <v>24341732</v>
      </c>
      <c r="D115" s="36"/>
      <c r="E115" s="24"/>
      <c r="F115" s="24"/>
      <c r="G115" s="35"/>
      <c r="H115" s="24"/>
      <c r="I115" s="35"/>
      <c r="J115" s="24"/>
      <c r="K115" s="24"/>
      <c r="L115" s="35"/>
      <c r="M115" s="35"/>
    </row>
    <row r="116" spans="1:13" ht="15" x14ac:dyDescent="0.25">
      <c r="A116" s="36">
        <v>12</v>
      </c>
      <c r="B116" s="36" t="s">
        <v>0</v>
      </c>
      <c r="C116" s="19" t="s">
        <v>25</v>
      </c>
      <c r="D116" s="36">
        <v>24341711</v>
      </c>
      <c r="E116" s="24" t="s">
        <v>52</v>
      </c>
      <c r="F116" s="24" t="s">
        <v>53</v>
      </c>
      <c r="G116" s="35">
        <v>43100</v>
      </c>
      <c r="H116" s="24" t="s">
        <v>29</v>
      </c>
      <c r="I116" s="24" t="s">
        <v>29</v>
      </c>
      <c r="J116" s="24">
        <v>0</v>
      </c>
      <c r="K116" s="24" t="s">
        <v>29</v>
      </c>
      <c r="L116" s="35">
        <v>43465</v>
      </c>
      <c r="M116" s="35">
        <v>43399</v>
      </c>
    </row>
    <row r="117" spans="1:13" ht="15" x14ac:dyDescent="0.25">
      <c r="A117" s="36"/>
      <c r="B117" s="36"/>
      <c r="C117" s="19">
        <v>24341711</v>
      </c>
      <c r="D117" s="36"/>
      <c r="E117" s="24"/>
      <c r="F117" s="24"/>
      <c r="G117" s="35"/>
      <c r="H117" s="24"/>
      <c r="I117" s="24"/>
      <c r="J117" s="24"/>
      <c r="K117" s="24"/>
      <c r="L117" s="35"/>
      <c r="M117" s="35"/>
    </row>
    <row r="118" spans="1:13" ht="15" x14ac:dyDescent="0.25">
      <c r="A118" s="36">
        <v>13</v>
      </c>
      <c r="B118" s="36" t="s">
        <v>0</v>
      </c>
      <c r="C118" s="19" t="s">
        <v>25</v>
      </c>
      <c r="D118" s="36">
        <v>24341714</v>
      </c>
      <c r="E118" s="24" t="s">
        <v>54</v>
      </c>
      <c r="F118" s="24" t="s">
        <v>55</v>
      </c>
      <c r="G118" s="35">
        <v>43100</v>
      </c>
      <c r="H118" s="24" t="s">
        <v>56</v>
      </c>
      <c r="I118" s="35">
        <v>42735</v>
      </c>
      <c r="J118" s="24">
        <v>0</v>
      </c>
      <c r="K118" s="24" t="s">
        <v>29</v>
      </c>
      <c r="L118" s="35">
        <v>43465</v>
      </c>
      <c r="M118" s="35">
        <v>43185</v>
      </c>
    </row>
    <row r="119" spans="1:13" ht="15" x14ac:dyDescent="0.25">
      <c r="A119" s="36"/>
      <c r="B119" s="36"/>
      <c r="C119" s="19">
        <v>24341714</v>
      </c>
      <c r="D119" s="36"/>
      <c r="E119" s="24"/>
      <c r="F119" s="24"/>
      <c r="G119" s="35"/>
      <c r="H119" s="24"/>
      <c r="I119" s="35"/>
      <c r="J119" s="24"/>
      <c r="K119" s="24"/>
      <c r="L119" s="35"/>
      <c r="M119" s="35"/>
    </row>
    <row r="120" spans="1:13" ht="15" x14ac:dyDescent="0.25">
      <c r="A120" s="36">
        <v>14</v>
      </c>
      <c r="B120" s="36" t="s">
        <v>0</v>
      </c>
      <c r="C120" s="19" t="s">
        <v>25</v>
      </c>
      <c r="D120" s="36">
        <v>24341700</v>
      </c>
      <c r="E120" s="24" t="s">
        <v>57</v>
      </c>
      <c r="F120" s="24" t="s">
        <v>58</v>
      </c>
      <c r="G120" s="35">
        <v>43100</v>
      </c>
      <c r="H120" s="24" t="s">
        <v>29</v>
      </c>
      <c r="I120" s="24" t="s">
        <v>29</v>
      </c>
      <c r="J120" s="24">
        <v>0</v>
      </c>
      <c r="K120" s="24" t="s">
        <v>29</v>
      </c>
      <c r="L120" s="35">
        <v>43465</v>
      </c>
      <c r="M120" s="35">
        <v>43399</v>
      </c>
    </row>
    <row r="121" spans="1:13" ht="15" x14ac:dyDescent="0.25">
      <c r="A121" s="36"/>
      <c r="B121" s="36"/>
      <c r="C121" s="19">
        <v>24341700</v>
      </c>
      <c r="D121" s="36"/>
      <c r="E121" s="24"/>
      <c r="F121" s="24"/>
      <c r="G121" s="35"/>
      <c r="H121" s="24"/>
      <c r="I121" s="24"/>
      <c r="J121" s="24"/>
      <c r="K121" s="24"/>
      <c r="L121" s="35"/>
      <c r="M121" s="35"/>
    </row>
    <row r="122" spans="1:13" ht="15" x14ac:dyDescent="0.25">
      <c r="A122" s="19">
        <v>15</v>
      </c>
      <c r="B122" s="19" t="s">
        <v>0</v>
      </c>
      <c r="C122" s="19" t="s">
        <v>25</v>
      </c>
      <c r="D122" s="19" t="s">
        <v>59</v>
      </c>
      <c r="E122" s="19"/>
      <c r="F122" s="19"/>
      <c r="G122" s="19"/>
      <c r="H122" s="19"/>
      <c r="I122" s="19"/>
      <c r="J122" s="19"/>
      <c r="K122" s="19"/>
      <c r="L122" s="20"/>
      <c r="M122" s="19"/>
    </row>
    <row r="123" spans="1:13" ht="15" x14ac:dyDescent="0.25">
      <c r="A123" s="36">
        <v>17</v>
      </c>
      <c r="B123" s="36" t="s">
        <v>0</v>
      </c>
      <c r="C123" s="19" t="s">
        <v>25</v>
      </c>
      <c r="D123" s="36">
        <v>24341729</v>
      </c>
      <c r="E123" s="24" t="s">
        <v>60</v>
      </c>
      <c r="F123" s="24" t="s">
        <v>61</v>
      </c>
      <c r="G123" s="35">
        <v>43100</v>
      </c>
      <c r="H123" s="24" t="s">
        <v>29</v>
      </c>
      <c r="I123" s="24" t="s">
        <v>29</v>
      </c>
      <c r="J123" s="24">
        <v>0</v>
      </c>
      <c r="K123" s="24" t="s">
        <v>29</v>
      </c>
      <c r="L123" s="35">
        <v>43465</v>
      </c>
      <c r="M123" s="35">
        <v>43399</v>
      </c>
    </row>
    <row r="124" spans="1:13" ht="15" x14ac:dyDescent="0.25">
      <c r="A124" s="36"/>
      <c r="B124" s="36"/>
      <c r="C124" s="19">
        <v>24341729</v>
      </c>
      <c r="D124" s="36"/>
      <c r="E124" s="24"/>
      <c r="F124" s="24"/>
      <c r="G124" s="35"/>
      <c r="H124" s="24"/>
      <c r="I124" s="24"/>
      <c r="J124" s="24"/>
      <c r="K124" s="24"/>
      <c r="L124" s="35"/>
      <c r="M124" s="35"/>
    </row>
    <row r="125" spans="1:13" ht="15" x14ac:dyDescent="0.25">
      <c r="A125" s="36">
        <v>18</v>
      </c>
      <c r="B125" s="36" t="s">
        <v>0</v>
      </c>
      <c r="C125" s="19" t="s">
        <v>25</v>
      </c>
      <c r="D125" s="36">
        <v>24341738</v>
      </c>
      <c r="E125" s="24" t="s">
        <v>62</v>
      </c>
      <c r="F125" s="24" t="s">
        <v>63</v>
      </c>
      <c r="G125" s="35">
        <v>43100</v>
      </c>
      <c r="H125" s="24" t="s">
        <v>29</v>
      </c>
      <c r="I125" s="24" t="s">
        <v>29</v>
      </c>
      <c r="J125" s="24">
        <v>0</v>
      </c>
      <c r="K125" s="24" t="s">
        <v>29</v>
      </c>
      <c r="L125" s="35">
        <v>43465</v>
      </c>
      <c r="M125" s="35">
        <v>43430</v>
      </c>
    </row>
    <row r="126" spans="1:13" ht="15" x14ac:dyDescent="0.25">
      <c r="A126" s="36"/>
      <c r="B126" s="36"/>
      <c r="C126" s="19">
        <v>24341738</v>
      </c>
      <c r="D126" s="36"/>
      <c r="E126" s="24"/>
      <c r="F126" s="24"/>
      <c r="G126" s="35"/>
      <c r="H126" s="24"/>
      <c r="I126" s="24"/>
      <c r="J126" s="24"/>
      <c r="K126" s="24"/>
      <c r="L126" s="35"/>
      <c r="M126" s="35"/>
    </row>
    <row r="127" spans="1:13" ht="15" x14ac:dyDescent="0.25">
      <c r="A127" s="36">
        <v>19</v>
      </c>
      <c r="B127" s="36" t="s">
        <v>0</v>
      </c>
      <c r="C127" s="19" t="s">
        <v>25</v>
      </c>
      <c r="D127" s="36">
        <v>24341733</v>
      </c>
      <c r="E127" s="24" t="s">
        <v>64</v>
      </c>
      <c r="F127" s="24" t="s">
        <v>65</v>
      </c>
      <c r="G127" s="35">
        <v>43100</v>
      </c>
      <c r="H127" s="24" t="s">
        <v>29</v>
      </c>
      <c r="I127" s="24" t="s">
        <v>29</v>
      </c>
      <c r="J127" s="24">
        <v>0</v>
      </c>
      <c r="K127" s="24" t="s">
        <v>29</v>
      </c>
      <c r="L127" s="35">
        <v>43465</v>
      </c>
      <c r="M127" s="35">
        <v>43399</v>
      </c>
    </row>
    <row r="128" spans="1:13" ht="15" x14ac:dyDescent="0.25">
      <c r="A128" s="36"/>
      <c r="B128" s="36"/>
      <c r="C128" s="19">
        <v>24341733</v>
      </c>
      <c r="D128" s="36"/>
      <c r="E128" s="24"/>
      <c r="F128" s="24"/>
      <c r="G128" s="35"/>
      <c r="H128" s="24"/>
      <c r="I128" s="24"/>
      <c r="J128" s="24"/>
      <c r="K128" s="24"/>
      <c r="L128" s="35"/>
      <c r="M128" s="35"/>
    </row>
    <row r="129" spans="1:13" ht="15" x14ac:dyDescent="0.25">
      <c r="A129" s="36">
        <v>20</v>
      </c>
      <c r="B129" s="36" t="s">
        <v>0</v>
      </c>
      <c r="C129" s="19" t="s">
        <v>25</v>
      </c>
      <c r="D129" s="36">
        <v>24341722</v>
      </c>
      <c r="E129" s="24" t="s">
        <v>66</v>
      </c>
      <c r="F129" s="24" t="s">
        <v>67</v>
      </c>
      <c r="G129" s="35">
        <v>43100</v>
      </c>
      <c r="H129" s="24" t="s">
        <v>29</v>
      </c>
      <c r="I129" s="24" t="s">
        <v>29</v>
      </c>
      <c r="J129" s="24">
        <v>0</v>
      </c>
      <c r="K129" s="24" t="s">
        <v>29</v>
      </c>
      <c r="L129" s="35">
        <v>43465</v>
      </c>
      <c r="M129" s="35">
        <v>43430</v>
      </c>
    </row>
    <row r="130" spans="1:13" ht="15" x14ac:dyDescent="0.25">
      <c r="A130" s="36"/>
      <c r="B130" s="36"/>
      <c r="C130" s="19">
        <v>24341722</v>
      </c>
      <c r="D130" s="36"/>
      <c r="E130" s="24"/>
      <c r="F130" s="24"/>
      <c r="G130" s="35"/>
      <c r="H130" s="24"/>
      <c r="I130" s="24"/>
      <c r="J130" s="24"/>
      <c r="K130" s="24"/>
      <c r="L130" s="35"/>
      <c r="M130" s="35"/>
    </row>
    <row r="131" spans="1:13" ht="15" x14ac:dyDescent="0.25">
      <c r="A131" s="36">
        <v>21</v>
      </c>
      <c r="B131" s="36" t="s">
        <v>0</v>
      </c>
      <c r="C131" s="19" t="s">
        <v>25</v>
      </c>
      <c r="D131" s="36">
        <v>24341742</v>
      </c>
      <c r="E131" s="24" t="s">
        <v>68</v>
      </c>
      <c r="F131" s="24" t="s">
        <v>69</v>
      </c>
      <c r="G131" s="35">
        <v>43100</v>
      </c>
      <c r="H131" s="24" t="s">
        <v>29</v>
      </c>
      <c r="I131" s="24" t="s">
        <v>29</v>
      </c>
      <c r="J131" s="24">
        <v>0</v>
      </c>
      <c r="K131" s="24" t="s">
        <v>29</v>
      </c>
      <c r="L131" s="35">
        <v>43465</v>
      </c>
      <c r="M131" s="35">
        <v>43430</v>
      </c>
    </row>
    <row r="132" spans="1:13" ht="15" x14ac:dyDescent="0.25">
      <c r="A132" s="36"/>
      <c r="B132" s="36"/>
      <c r="C132" s="19">
        <v>24341742</v>
      </c>
      <c r="D132" s="36"/>
      <c r="E132" s="24"/>
      <c r="F132" s="24"/>
      <c r="G132" s="35"/>
      <c r="H132" s="24"/>
      <c r="I132" s="24"/>
      <c r="J132" s="24"/>
      <c r="K132" s="24"/>
      <c r="L132" s="35"/>
      <c r="M132" s="35"/>
    </row>
    <row r="133" spans="1:13" ht="15" x14ac:dyDescent="0.25">
      <c r="A133" s="36">
        <v>22</v>
      </c>
      <c r="B133" s="36" t="s">
        <v>0</v>
      </c>
      <c r="C133" s="19" t="s">
        <v>25</v>
      </c>
      <c r="D133" s="36">
        <v>24341746</v>
      </c>
      <c r="E133" s="24" t="s">
        <v>70</v>
      </c>
      <c r="F133" s="24" t="s">
        <v>71</v>
      </c>
      <c r="G133" s="35">
        <v>43100</v>
      </c>
      <c r="H133" s="24" t="s">
        <v>29</v>
      </c>
      <c r="I133" s="24" t="s">
        <v>29</v>
      </c>
      <c r="J133" s="24">
        <v>0</v>
      </c>
      <c r="K133" s="24" t="s">
        <v>29</v>
      </c>
      <c r="L133" s="35">
        <v>43465</v>
      </c>
      <c r="M133" s="35">
        <v>43430</v>
      </c>
    </row>
    <row r="134" spans="1:13" ht="15" x14ac:dyDescent="0.25">
      <c r="A134" s="36"/>
      <c r="B134" s="36"/>
      <c r="C134" s="19">
        <v>24341746</v>
      </c>
      <c r="D134" s="36"/>
      <c r="E134" s="24"/>
      <c r="F134" s="24"/>
      <c r="G134" s="35"/>
      <c r="H134" s="24"/>
      <c r="I134" s="24"/>
      <c r="J134" s="24"/>
      <c r="K134" s="24"/>
      <c r="L134" s="35"/>
      <c r="M134" s="35"/>
    </row>
    <row r="135" spans="1:13" ht="15" x14ac:dyDescent="0.25">
      <c r="A135" s="36">
        <v>24</v>
      </c>
      <c r="B135" s="36" t="s">
        <v>0</v>
      </c>
      <c r="C135" s="19" t="s">
        <v>25</v>
      </c>
      <c r="D135" s="36">
        <v>24341740</v>
      </c>
      <c r="E135" s="24" t="s">
        <v>72</v>
      </c>
      <c r="F135" s="24" t="s">
        <v>73</v>
      </c>
      <c r="G135" s="35">
        <v>43100</v>
      </c>
      <c r="H135" s="24" t="s">
        <v>29</v>
      </c>
      <c r="I135" s="24" t="s">
        <v>29</v>
      </c>
      <c r="J135" s="24">
        <v>0</v>
      </c>
      <c r="K135" s="24" t="s">
        <v>29</v>
      </c>
      <c r="L135" s="35">
        <v>43465</v>
      </c>
      <c r="M135" s="35">
        <v>43430</v>
      </c>
    </row>
    <row r="136" spans="1:13" ht="15" x14ac:dyDescent="0.25">
      <c r="A136" s="36"/>
      <c r="B136" s="36"/>
      <c r="C136" s="19">
        <v>24341740</v>
      </c>
      <c r="D136" s="36"/>
      <c r="E136" s="24"/>
      <c r="F136" s="24"/>
      <c r="G136" s="35"/>
      <c r="H136" s="24"/>
      <c r="I136" s="24"/>
      <c r="J136" s="24"/>
      <c r="K136" s="24"/>
      <c r="L136" s="35"/>
      <c r="M136" s="35"/>
    </row>
    <row r="137" spans="1:13" ht="15" x14ac:dyDescent="0.25">
      <c r="A137" s="36">
        <v>25</v>
      </c>
      <c r="B137" s="36" t="s">
        <v>0</v>
      </c>
      <c r="C137" s="19" t="s">
        <v>25</v>
      </c>
      <c r="D137" s="36">
        <v>24841329</v>
      </c>
      <c r="E137" s="24" t="s">
        <v>74</v>
      </c>
      <c r="F137" s="24" t="s">
        <v>75</v>
      </c>
      <c r="G137" s="35">
        <v>43100</v>
      </c>
      <c r="H137" s="24" t="s">
        <v>29</v>
      </c>
      <c r="I137" s="24" t="s">
        <v>29</v>
      </c>
      <c r="J137" s="24">
        <v>0</v>
      </c>
      <c r="K137" s="24" t="s">
        <v>29</v>
      </c>
      <c r="L137" s="35">
        <v>43465</v>
      </c>
      <c r="M137" s="35">
        <v>43213</v>
      </c>
    </row>
    <row r="138" spans="1:13" ht="15" x14ac:dyDescent="0.25">
      <c r="A138" s="36"/>
      <c r="B138" s="36"/>
      <c r="C138" s="19">
        <v>24841329</v>
      </c>
      <c r="D138" s="36"/>
      <c r="E138" s="24"/>
      <c r="F138" s="24"/>
      <c r="G138" s="35"/>
      <c r="H138" s="24"/>
      <c r="I138" s="24"/>
      <c r="J138" s="24"/>
      <c r="K138" s="24"/>
      <c r="L138" s="35"/>
      <c r="M138" s="35"/>
    </row>
    <row r="139" spans="1:13" ht="15" x14ac:dyDescent="0.25">
      <c r="A139" s="36">
        <v>26</v>
      </c>
      <c r="B139" s="36" t="s">
        <v>0</v>
      </c>
      <c r="C139" s="19" t="s">
        <v>25</v>
      </c>
      <c r="D139" s="36">
        <v>24841328</v>
      </c>
      <c r="E139" s="24" t="s">
        <v>76</v>
      </c>
      <c r="F139" s="24" t="s">
        <v>77</v>
      </c>
      <c r="G139" s="35">
        <v>43100</v>
      </c>
      <c r="H139" s="24" t="s">
        <v>29</v>
      </c>
      <c r="I139" s="24" t="s">
        <v>29</v>
      </c>
      <c r="J139" s="24">
        <v>0</v>
      </c>
      <c r="K139" s="24" t="s">
        <v>29</v>
      </c>
      <c r="L139" s="35">
        <v>43465</v>
      </c>
      <c r="M139" s="35">
        <v>43430</v>
      </c>
    </row>
    <row r="140" spans="1:13" ht="15" x14ac:dyDescent="0.25">
      <c r="A140" s="36"/>
      <c r="B140" s="36"/>
      <c r="C140" s="19">
        <v>24841328</v>
      </c>
      <c r="D140" s="36"/>
      <c r="E140" s="24"/>
      <c r="F140" s="24"/>
      <c r="G140" s="35"/>
      <c r="H140" s="24"/>
      <c r="I140" s="24"/>
      <c r="J140" s="24"/>
      <c r="K140" s="24"/>
      <c r="L140" s="35"/>
      <c r="M140" s="35"/>
    </row>
    <row r="141" spans="1:13" ht="15" x14ac:dyDescent="0.25">
      <c r="A141" s="36">
        <v>27</v>
      </c>
      <c r="B141" s="36" t="s">
        <v>0</v>
      </c>
      <c r="C141" s="19" t="s">
        <v>25</v>
      </c>
      <c r="D141" s="36">
        <v>24841348</v>
      </c>
      <c r="E141" s="24" t="s">
        <v>78</v>
      </c>
      <c r="F141" s="24" t="s">
        <v>79</v>
      </c>
      <c r="G141" s="35">
        <v>43100</v>
      </c>
      <c r="H141" s="24" t="s">
        <v>29</v>
      </c>
      <c r="I141" s="24" t="s">
        <v>29</v>
      </c>
      <c r="J141" s="24">
        <v>0</v>
      </c>
      <c r="K141" s="24" t="s">
        <v>29</v>
      </c>
      <c r="L141" s="35">
        <v>43465</v>
      </c>
      <c r="M141" s="35">
        <v>43430</v>
      </c>
    </row>
    <row r="142" spans="1:13" ht="15" x14ac:dyDescent="0.25">
      <c r="A142" s="36"/>
      <c r="B142" s="36"/>
      <c r="C142" s="19">
        <v>24841348</v>
      </c>
      <c r="D142" s="36"/>
      <c r="E142" s="24"/>
      <c r="F142" s="24"/>
      <c r="G142" s="35"/>
      <c r="H142" s="24"/>
      <c r="I142" s="24"/>
      <c r="J142" s="24"/>
      <c r="K142" s="24"/>
      <c r="L142" s="35"/>
      <c r="M142" s="35"/>
    </row>
    <row r="143" spans="1:13" ht="15" x14ac:dyDescent="0.25">
      <c r="A143" s="36">
        <v>28</v>
      </c>
      <c r="B143" s="36" t="s">
        <v>0</v>
      </c>
      <c r="C143" s="19" t="s">
        <v>25</v>
      </c>
      <c r="D143" s="36">
        <v>24841338</v>
      </c>
      <c r="E143" s="24" t="s">
        <v>80</v>
      </c>
      <c r="F143" s="24" t="s">
        <v>81</v>
      </c>
      <c r="G143" s="35">
        <v>43100</v>
      </c>
      <c r="H143" s="24" t="s">
        <v>29</v>
      </c>
      <c r="I143" s="24" t="s">
        <v>29</v>
      </c>
      <c r="J143" s="24">
        <v>0</v>
      </c>
      <c r="K143" s="24" t="s">
        <v>29</v>
      </c>
      <c r="L143" s="35">
        <v>43465</v>
      </c>
      <c r="M143" s="35">
        <v>43430</v>
      </c>
    </row>
    <row r="144" spans="1:13" ht="15" x14ac:dyDescent="0.25">
      <c r="A144" s="36"/>
      <c r="B144" s="36"/>
      <c r="C144" s="19">
        <v>24841338</v>
      </c>
      <c r="D144" s="36"/>
      <c r="E144" s="24"/>
      <c r="F144" s="24"/>
      <c r="G144" s="35"/>
      <c r="H144" s="24"/>
      <c r="I144" s="24"/>
      <c r="J144" s="24"/>
      <c r="K144" s="24"/>
      <c r="L144" s="35"/>
      <c r="M144" s="35"/>
    </row>
    <row r="145" spans="1:13" ht="15" x14ac:dyDescent="0.25">
      <c r="A145" s="36">
        <v>29</v>
      </c>
      <c r="B145" s="36" t="s">
        <v>0</v>
      </c>
      <c r="C145" s="19" t="s">
        <v>25</v>
      </c>
      <c r="D145" s="36">
        <v>24841339</v>
      </c>
      <c r="E145" s="24" t="s">
        <v>82</v>
      </c>
      <c r="F145" s="24" t="s">
        <v>82</v>
      </c>
      <c r="G145" s="35">
        <v>43100</v>
      </c>
      <c r="H145" s="24" t="s">
        <v>29</v>
      </c>
      <c r="I145" s="24" t="s">
        <v>29</v>
      </c>
      <c r="J145" s="24">
        <v>0</v>
      </c>
      <c r="K145" s="24" t="s">
        <v>29</v>
      </c>
      <c r="L145" s="35">
        <v>43465</v>
      </c>
      <c r="M145" s="35">
        <v>43213</v>
      </c>
    </row>
    <row r="146" spans="1:13" ht="15" x14ac:dyDescent="0.25">
      <c r="A146" s="36"/>
      <c r="B146" s="36"/>
      <c r="C146" s="19">
        <v>24841339</v>
      </c>
      <c r="D146" s="36"/>
      <c r="E146" s="24"/>
      <c r="F146" s="24"/>
      <c r="G146" s="35"/>
      <c r="H146" s="24"/>
      <c r="I146" s="24"/>
      <c r="J146" s="24"/>
      <c r="K146" s="24"/>
      <c r="L146" s="35"/>
      <c r="M146" s="35"/>
    </row>
    <row r="147" spans="1:13" ht="15" x14ac:dyDescent="0.25">
      <c r="A147" s="36">
        <v>30</v>
      </c>
      <c r="B147" s="36" t="s">
        <v>0</v>
      </c>
      <c r="C147" s="19" t="s">
        <v>25</v>
      </c>
      <c r="D147" s="36">
        <v>24841349</v>
      </c>
      <c r="E147" s="24" t="s">
        <v>83</v>
      </c>
      <c r="F147" s="24" t="s">
        <v>84</v>
      </c>
      <c r="G147" s="35">
        <v>43100</v>
      </c>
      <c r="H147" s="24" t="s">
        <v>29</v>
      </c>
      <c r="I147" s="24" t="s">
        <v>29</v>
      </c>
      <c r="J147" s="24">
        <v>0</v>
      </c>
      <c r="K147" s="24" t="s">
        <v>29</v>
      </c>
      <c r="L147" s="35">
        <v>43465</v>
      </c>
      <c r="M147" s="35">
        <v>43430</v>
      </c>
    </row>
    <row r="148" spans="1:13" ht="15" x14ac:dyDescent="0.25">
      <c r="A148" s="36"/>
      <c r="B148" s="36"/>
      <c r="C148" s="19">
        <v>24841349</v>
      </c>
      <c r="D148" s="36"/>
      <c r="E148" s="24"/>
      <c r="F148" s="24"/>
      <c r="G148" s="35"/>
      <c r="H148" s="24"/>
      <c r="I148" s="24"/>
      <c r="J148" s="24"/>
      <c r="K148" s="24"/>
      <c r="L148" s="35"/>
      <c r="M148" s="35"/>
    </row>
    <row r="149" spans="1:13" ht="15" x14ac:dyDescent="0.25">
      <c r="A149" s="36">
        <v>31</v>
      </c>
      <c r="B149" s="36" t="s">
        <v>0</v>
      </c>
      <c r="C149" s="19" t="s">
        <v>25</v>
      </c>
      <c r="D149" s="36">
        <v>24841333</v>
      </c>
      <c r="E149" s="24" t="s">
        <v>85</v>
      </c>
      <c r="F149" s="24" t="s">
        <v>86</v>
      </c>
      <c r="G149" s="35">
        <v>43100</v>
      </c>
      <c r="H149" s="24" t="s">
        <v>29</v>
      </c>
      <c r="I149" s="24" t="s">
        <v>29</v>
      </c>
      <c r="J149" s="24">
        <v>0</v>
      </c>
      <c r="K149" s="24" t="s">
        <v>29</v>
      </c>
      <c r="L149" s="35">
        <v>43465</v>
      </c>
      <c r="M149" s="35">
        <v>43430</v>
      </c>
    </row>
    <row r="150" spans="1:13" ht="15" x14ac:dyDescent="0.25">
      <c r="A150" s="36"/>
      <c r="B150" s="36"/>
      <c r="C150" s="19">
        <v>24841333</v>
      </c>
      <c r="D150" s="36"/>
      <c r="E150" s="24"/>
      <c r="F150" s="24"/>
      <c r="G150" s="35"/>
      <c r="H150" s="24"/>
      <c r="I150" s="24"/>
      <c r="J150" s="24"/>
      <c r="K150" s="24"/>
      <c r="L150" s="35"/>
      <c r="M150" s="35"/>
    </row>
    <row r="151" spans="1:13" ht="15" x14ac:dyDescent="0.25">
      <c r="A151" s="36">
        <v>32</v>
      </c>
      <c r="B151" s="36" t="s">
        <v>0</v>
      </c>
      <c r="C151" s="19" t="s">
        <v>25</v>
      </c>
      <c r="D151" s="36">
        <v>24841341</v>
      </c>
      <c r="E151" s="24" t="s">
        <v>87</v>
      </c>
      <c r="F151" s="24" t="s">
        <v>88</v>
      </c>
      <c r="G151" s="35">
        <v>43100</v>
      </c>
      <c r="H151" s="24" t="s">
        <v>29</v>
      </c>
      <c r="I151" s="24" t="s">
        <v>29</v>
      </c>
      <c r="J151" s="24">
        <v>0</v>
      </c>
      <c r="K151" s="24" t="s">
        <v>29</v>
      </c>
      <c r="L151" s="35">
        <v>43465</v>
      </c>
      <c r="M151" s="35">
        <v>43430</v>
      </c>
    </row>
    <row r="152" spans="1:13" ht="15" x14ac:dyDescent="0.25">
      <c r="A152" s="36"/>
      <c r="B152" s="36"/>
      <c r="C152" s="19">
        <v>24841341</v>
      </c>
      <c r="D152" s="36"/>
      <c r="E152" s="24"/>
      <c r="F152" s="24"/>
      <c r="G152" s="35"/>
      <c r="H152" s="24"/>
      <c r="I152" s="24"/>
      <c r="J152" s="24"/>
      <c r="K152" s="24"/>
      <c r="L152" s="35"/>
      <c r="M152" s="35"/>
    </row>
    <row r="153" spans="1:13" ht="15" x14ac:dyDescent="0.25">
      <c r="A153" s="36">
        <v>33</v>
      </c>
      <c r="B153" s="36" t="s">
        <v>0</v>
      </c>
      <c r="C153" s="19" t="s">
        <v>25</v>
      </c>
      <c r="D153" s="36">
        <v>24841332</v>
      </c>
      <c r="E153" s="24" t="s">
        <v>89</v>
      </c>
      <c r="F153" s="24" t="s">
        <v>89</v>
      </c>
      <c r="G153" s="35">
        <v>43100</v>
      </c>
      <c r="H153" s="24" t="s">
        <v>29</v>
      </c>
      <c r="I153" s="24" t="s">
        <v>29</v>
      </c>
      <c r="J153" s="24">
        <v>0</v>
      </c>
      <c r="K153" s="24" t="s">
        <v>29</v>
      </c>
      <c r="L153" s="35">
        <v>43465</v>
      </c>
      <c r="M153" s="35">
        <v>43399</v>
      </c>
    </row>
    <row r="154" spans="1:13" ht="15" x14ac:dyDescent="0.25">
      <c r="A154" s="36"/>
      <c r="B154" s="36"/>
      <c r="C154" s="19">
        <v>24841332</v>
      </c>
      <c r="D154" s="36"/>
      <c r="E154" s="24"/>
      <c r="F154" s="24"/>
      <c r="G154" s="35"/>
      <c r="H154" s="24"/>
      <c r="I154" s="24"/>
      <c r="J154" s="24"/>
      <c r="K154" s="24"/>
      <c r="L154" s="35"/>
      <c r="M154" s="35"/>
    </row>
    <row r="155" spans="1:13" ht="15" x14ac:dyDescent="0.25">
      <c r="A155" s="36">
        <v>34</v>
      </c>
      <c r="B155" s="36" t="s">
        <v>0</v>
      </c>
      <c r="C155" s="19" t="s">
        <v>25</v>
      </c>
      <c r="D155" s="36">
        <v>24841335</v>
      </c>
      <c r="E155" s="24" t="s">
        <v>90</v>
      </c>
      <c r="F155" s="24" t="s">
        <v>90</v>
      </c>
      <c r="G155" s="35">
        <v>42735</v>
      </c>
      <c r="H155" s="24" t="s">
        <v>29</v>
      </c>
      <c r="I155" s="24" t="s">
        <v>29</v>
      </c>
      <c r="J155" s="24">
        <v>0</v>
      </c>
      <c r="K155" s="24" t="s">
        <v>29</v>
      </c>
      <c r="L155" s="35">
        <v>43100</v>
      </c>
      <c r="M155" s="35">
        <v>42850</v>
      </c>
    </row>
    <row r="156" spans="1:13" ht="15" x14ac:dyDescent="0.25">
      <c r="A156" s="36"/>
      <c r="B156" s="36"/>
      <c r="C156" s="19">
        <v>24841335</v>
      </c>
      <c r="D156" s="36"/>
      <c r="E156" s="24"/>
      <c r="F156" s="24"/>
      <c r="G156" s="35"/>
      <c r="H156" s="24"/>
      <c r="I156" s="24"/>
      <c r="J156" s="24"/>
      <c r="K156" s="24"/>
      <c r="L156" s="35"/>
      <c r="M156" s="35"/>
    </row>
    <row r="157" spans="1:13" ht="15" x14ac:dyDescent="0.25">
      <c r="A157" s="36">
        <v>35</v>
      </c>
      <c r="B157" s="36" t="s">
        <v>0</v>
      </c>
      <c r="C157" s="19" t="s">
        <v>25</v>
      </c>
      <c r="D157" s="36">
        <v>24841343</v>
      </c>
      <c r="E157" s="24" t="s">
        <v>91</v>
      </c>
      <c r="F157" s="24" t="s">
        <v>91</v>
      </c>
      <c r="G157" s="35">
        <v>43100</v>
      </c>
      <c r="H157" s="24" t="s">
        <v>29</v>
      </c>
      <c r="I157" s="24" t="s">
        <v>29</v>
      </c>
      <c r="J157" s="24">
        <v>0</v>
      </c>
      <c r="K157" s="24" t="s">
        <v>29</v>
      </c>
      <c r="L157" s="35">
        <v>43465</v>
      </c>
      <c r="M157" s="35">
        <v>43399</v>
      </c>
    </row>
    <row r="158" spans="1:13" ht="15" x14ac:dyDescent="0.25">
      <c r="A158" s="36"/>
      <c r="B158" s="36"/>
      <c r="C158" s="19">
        <v>24841343</v>
      </c>
      <c r="D158" s="36"/>
      <c r="E158" s="24"/>
      <c r="F158" s="24"/>
      <c r="G158" s="35"/>
      <c r="H158" s="24"/>
      <c r="I158" s="24"/>
      <c r="J158" s="24"/>
      <c r="K158" s="24"/>
      <c r="L158" s="35"/>
      <c r="M158" s="35"/>
    </row>
    <row r="159" spans="1:13" ht="15" x14ac:dyDescent="0.25">
      <c r="A159" s="36">
        <v>36</v>
      </c>
      <c r="B159" s="36" t="s">
        <v>0</v>
      </c>
      <c r="C159" s="19" t="s">
        <v>25</v>
      </c>
      <c r="D159" s="36">
        <v>24841344</v>
      </c>
      <c r="E159" s="24" t="s">
        <v>92</v>
      </c>
      <c r="F159" s="24" t="s">
        <v>93</v>
      </c>
      <c r="G159" s="35">
        <v>43100</v>
      </c>
      <c r="H159" s="24" t="s">
        <v>29</v>
      </c>
      <c r="I159" s="24" t="s">
        <v>29</v>
      </c>
      <c r="J159" s="24">
        <v>0</v>
      </c>
      <c r="K159" s="24" t="s">
        <v>29</v>
      </c>
      <c r="L159" s="35">
        <v>43465</v>
      </c>
      <c r="M159" s="35">
        <v>43213</v>
      </c>
    </row>
    <row r="160" spans="1:13" ht="15" x14ac:dyDescent="0.25">
      <c r="A160" s="36"/>
      <c r="B160" s="36"/>
      <c r="C160" s="19">
        <v>24841344</v>
      </c>
      <c r="D160" s="36"/>
      <c r="E160" s="24"/>
      <c r="F160" s="24"/>
      <c r="G160" s="35"/>
      <c r="H160" s="24"/>
      <c r="I160" s="24"/>
      <c r="J160" s="24"/>
      <c r="K160" s="24"/>
      <c r="L160" s="35"/>
      <c r="M160" s="35"/>
    </row>
    <row r="161" spans="1:13" ht="15" x14ac:dyDescent="0.25">
      <c r="A161" s="36">
        <v>37</v>
      </c>
      <c r="B161" s="36" t="s">
        <v>0</v>
      </c>
      <c r="C161" s="19" t="s">
        <v>25</v>
      </c>
      <c r="D161" s="36">
        <v>24841330</v>
      </c>
      <c r="E161" s="24" t="s">
        <v>94</v>
      </c>
      <c r="F161" s="24" t="s">
        <v>95</v>
      </c>
      <c r="G161" s="35">
        <v>43100</v>
      </c>
      <c r="H161" s="24" t="s">
        <v>29</v>
      </c>
      <c r="I161" s="24" t="s">
        <v>29</v>
      </c>
      <c r="J161" s="24">
        <v>0</v>
      </c>
      <c r="K161" s="24" t="s">
        <v>29</v>
      </c>
      <c r="L161" s="35">
        <v>43465</v>
      </c>
      <c r="M161" s="35">
        <v>43399</v>
      </c>
    </row>
    <row r="162" spans="1:13" ht="15" x14ac:dyDescent="0.25">
      <c r="A162" s="36"/>
      <c r="B162" s="36"/>
      <c r="C162" s="19">
        <v>24841330</v>
      </c>
      <c r="D162" s="36"/>
      <c r="E162" s="24"/>
      <c r="F162" s="24"/>
      <c r="G162" s="35"/>
      <c r="H162" s="24"/>
      <c r="I162" s="24"/>
      <c r="J162" s="24"/>
      <c r="K162" s="24"/>
      <c r="L162" s="35"/>
      <c r="M162" s="35"/>
    </row>
    <row r="163" spans="1:13" ht="15" x14ac:dyDescent="0.25">
      <c r="A163" s="36">
        <v>38</v>
      </c>
      <c r="B163" s="36" t="s">
        <v>0</v>
      </c>
      <c r="C163" s="19" t="s">
        <v>25</v>
      </c>
      <c r="D163" s="36">
        <v>24841331</v>
      </c>
      <c r="E163" s="24" t="s">
        <v>96</v>
      </c>
      <c r="F163" s="24" t="s">
        <v>97</v>
      </c>
      <c r="G163" s="35">
        <v>42735</v>
      </c>
      <c r="H163" s="24" t="s">
        <v>29</v>
      </c>
      <c r="I163" s="24" t="s">
        <v>29</v>
      </c>
      <c r="J163" s="24">
        <v>0</v>
      </c>
      <c r="K163" s="24" t="s">
        <v>29</v>
      </c>
      <c r="L163" s="35">
        <v>43100</v>
      </c>
      <c r="M163" s="35">
        <v>42850</v>
      </c>
    </row>
    <row r="164" spans="1:13" ht="15" x14ac:dyDescent="0.25">
      <c r="A164" s="36"/>
      <c r="B164" s="36"/>
      <c r="C164" s="19">
        <v>24841331</v>
      </c>
      <c r="D164" s="36"/>
      <c r="E164" s="24"/>
      <c r="F164" s="24"/>
      <c r="G164" s="35"/>
      <c r="H164" s="24"/>
      <c r="I164" s="24"/>
      <c r="J164" s="24"/>
      <c r="K164" s="24"/>
      <c r="L164" s="35"/>
      <c r="M164" s="35"/>
    </row>
    <row r="165" spans="1:13" ht="15" x14ac:dyDescent="0.25">
      <c r="A165" s="36">
        <v>39</v>
      </c>
      <c r="B165" s="36" t="s">
        <v>0</v>
      </c>
      <c r="C165" s="19" t="s">
        <v>25</v>
      </c>
      <c r="D165" s="36">
        <v>24841334</v>
      </c>
      <c r="E165" s="24" t="s">
        <v>98</v>
      </c>
      <c r="F165" s="24" t="s">
        <v>99</v>
      </c>
      <c r="G165" s="35">
        <v>43100</v>
      </c>
      <c r="H165" s="24" t="s">
        <v>29</v>
      </c>
      <c r="I165" s="24" t="s">
        <v>29</v>
      </c>
      <c r="J165" s="24">
        <v>0</v>
      </c>
      <c r="K165" s="24" t="s">
        <v>29</v>
      </c>
      <c r="L165" s="35">
        <v>43465</v>
      </c>
      <c r="M165" s="35">
        <v>43430</v>
      </c>
    </row>
    <row r="166" spans="1:13" ht="15" x14ac:dyDescent="0.25">
      <c r="A166" s="36"/>
      <c r="B166" s="36"/>
      <c r="C166" s="19">
        <v>24841334</v>
      </c>
      <c r="D166" s="36"/>
      <c r="E166" s="24"/>
      <c r="F166" s="24"/>
      <c r="G166" s="35"/>
      <c r="H166" s="24"/>
      <c r="I166" s="24"/>
      <c r="J166" s="24"/>
      <c r="K166" s="24"/>
      <c r="L166" s="35"/>
      <c r="M166" s="35"/>
    </row>
    <row r="167" spans="1:13" ht="15" x14ac:dyDescent="0.25">
      <c r="A167" s="36">
        <v>40</v>
      </c>
      <c r="B167" s="36" t="s">
        <v>0</v>
      </c>
      <c r="C167" s="19" t="s">
        <v>25</v>
      </c>
      <c r="D167" s="36">
        <v>24841325</v>
      </c>
      <c r="E167" s="24" t="s">
        <v>100</v>
      </c>
      <c r="F167" s="24" t="s">
        <v>101</v>
      </c>
      <c r="G167" s="35">
        <v>43100</v>
      </c>
      <c r="H167" s="24" t="s">
        <v>29</v>
      </c>
      <c r="I167" s="24" t="s">
        <v>29</v>
      </c>
      <c r="J167" s="24">
        <v>0</v>
      </c>
      <c r="K167" s="24" t="s">
        <v>29</v>
      </c>
      <c r="L167" s="35">
        <v>43465</v>
      </c>
      <c r="M167" s="35">
        <v>43430</v>
      </c>
    </row>
    <row r="168" spans="1:13" ht="15" x14ac:dyDescent="0.25">
      <c r="A168" s="36"/>
      <c r="B168" s="36"/>
      <c r="C168" s="19">
        <v>24841325</v>
      </c>
      <c r="D168" s="36"/>
      <c r="E168" s="24"/>
      <c r="F168" s="24"/>
      <c r="G168" s="35"/>
      <c r="H168" s="24"/>
      <c r="I168" s="24"/>
      <c r="J168" s="24"/>
      <c r="K168" s="24"/>
      <c r="L168" s="35"/>
      <c r="M168" s="35"/>
    </row>
    <row r="169" spans="1:13" ht="15" x14ac:dyDescent="0.25">
      <c r="A169" s="36">
        <v>41</v>
      </c>
      <c r="B169" s="36" t="s">
        <v>0</v>
      </c>
      <c r="C169" s="19" t="s">
        <v>25</v>
      </c>
      <c r="D169" s="36">
        <v>24841336</v>
      </c>
      <c r="E169" s="24" t="s">
        <v>102</v>
      </c>
      <c r="F169" s="24" t="s">
        <v>103</v>
      </c>
      <c r="G169" s="35">
        <v>43100</v>
      </c>
      <c r="H169" s="24" t="s">
        <v>29</v>
      </c>
      <c r="I169" s="24" t="s">
        <v>29</v>
      </c>
      <c r="J169" s="24">
        <v>0</v>
      </c>
      <c r="K169" s="24" t="s">
        <v>29</v>
      </c>
      <c r="L169" s="35">
        <v>43465</v>
      </c>
      <c r="M169" s="35">
        <v>43399</v>
      </c>
    </row>
    <row r="170" spans="1:13" ht="15" x14ac:dyDescent="0.25">
      <c r="A170" s="36"/>
      <c r="B170" s="36"/>
      <c r="C170" s="19">
        <v>24841336</v>
      </c>
      <c r="D170" s="36"/>
      <c r="E170" s="24"/>
      <c r="F170" s="24"/>
      <c r="G170" s="35"/>
      <c r="H170" s="24"/>
      <c r="I170" s="24"/>
      <c r="J170" s="24"/>
      <c r="K170" s="24"/>
      <c r="L170" s="35"/>
      <c r="M170" s="35"/>
    </row>
    <row r="171" spans="1:13" ht="15" x14ac:dyDescent="0.25">
      <c r="A171" s="36">
        <v>42</v>
      </c>
      <c r="B171" s="36" t="s">
        <v>0</v>
      </c>
      <c r="C171" s="19" t="s">
        <v>25</v>
      </c>
      <c r="D171" s="36">
        <v>24841337</v>
      </c>
      <c r="E171" s="24" t="s">
        <v>104</v>
      </c>
      <c r="F171" s="24" t="s">
        <v>105</v>
      </c>
      <c r="G171" s="35">
        <v>42735</v>
      </c>
      <c r="H171" s="24" t="s">
        <v>29</v>
      </c>
      <c r="I171" s="24" t="s">
        <v>29</v>
      </c>
      <c r="J171" s="24">
        <v>0</v>
      </c>
      <c r="K171" s="24" t="s">
        <v>29</v>
      </c>
      <c r="L171" s="35">
        <v>43100</v>
      </c>
      <c r="M171" s="35">
        <v>42850</v>
      </c>
    </row>
    <row r="172" spans="1:13" ht="15" x14ac:dyDescent="0.25">
      <c r="A172" s="36"/>
      <c r="B172" s="36"/>
      <c r="C172" s="19">
        <v>24841337</v>
      </c>
      <c r="D172" s="36"/>
      <c r="E172" s="24"/>
      <c r="F172" s="24"/>
      <c r="G172" s="35"/>
      <c r="H172" s="24"/>
      <c r="I172" s="24"/>
      <c r="J172" s="24"/>
      <c r="K172" s="24"/>
      <c r="L172" s="35"/>
      <c r="M172" s="35"/>
    </row>
    <row r="173" spans="1:13" ht="15" x14ac:dyDescent="0.25">
      <c r="A173" s="36">
        <v>43</v>
      </c>
      <c r="B173" s="36" t="s">
        <v>0</v>
      </c>
      <c r="C173" s="19" t="s">
        <v>25</v>
      </c>
      <c r="D173" s="36">
        <v>24841360</v>
      </c>
      <c r="E173" s="24" t="s">
        <v>106</v>
      </c>
      <c r="F173" s="24" t="s">
        <v>107</v>
      </c>
      <c r="G173" s="35">
        <v>43100</v>
      </c>
      <c r="H173" s="24" t="s">
        <v>29</v>
      </c>
      <c r="I173" s="24" t="s">
        <v>29</v>
      </c>
      <c r="J173" s="24">
        <v>0</v>
      </c>
      <c r="K173" s="24" t="s">
        <v>29</v>
      </c>
      <c r="L173" s="35">
        <v>43465</v>
      </c>
      <c r="M173" s="35">
        <v>43399</v>
      </c>
    </row>
    <row r="174" spans="1:13" ht="15" x14ac:dyDescent="0.25">
      <c r="A174" s="36"/>
      <c r="B174" s="36"/>
      <c r="C174" s="19">
        <v>24841360</v>
      </c>
      <c r="D174" s="36"/>
      <c r="E174" s="24"/>
      <c r="F174" s="24"/>
      <c r="G174" s="35"/>
      <c r="H174" s="24"/>
      <c r="I174" s="24"/>
      <c r="J174" s="24"/>
      <c r="K174" s="24"/>
      <c r="L174" s="35"/>
      <c r="M174" s="35"/>
    </row>
    <row r="175" spans="1:13" ht="15" x14ac:dyDescent="0.25">
      <c r="A175" s="36">
        <v>44</v>
      </c>
      <c r="B175" s="36" t="s">
        <v>0</v>
      </c>
      <c r="C175" s="19" t="s">
        <v>25</v>
      </c>
      <c r="D175" s="36">
        <v>24841357</v>
      </c>
      <c r="E175" s="24" t="s">
        <v>108</v>
      </c>
      <c r="F175" s="24" t="s">
        <v>109</v>
      </c>
      <c r="G175" s="35">
        <v>43100</v>
      </c>
      <c r="H175" s="24" t="s">
        <v>29</v>
      </c>
      <c r="I175" s="24" t="s">
        <v>29</v>
      </c>
      <c r="J175" s="24">
        <v>0</v>
      </c>
      <c r="K175" s="24" t="s">
        <v>29</v>
      </c>
      <c r="L175" s="35">
        <v>43465</v>
      </c>
      <c r="M175" s="35">
        <v>43399</v>
      </c>
    </row>
    <row r="176" spans="1:13" ht="15" x14ac:dyDescent="0.25">
      <c r="A176" s="36"/>
      <c r="B176" s="36"/>
      <c r="C176" s="19">
        <v>24841357</v>
      </c>
      <c r="D176" s="36"/>
      <c r="E176" s="24"/>
      <c r="F176" s="24"/>
      <c r="G176" s="35"/>
      <c r="H176" s="24"/>
      <c r="I176" s="24"/>
      <c r="J176" s="24"/>
      <c r="K176" s="24"/>
      <c r="L176" s="35"/>
      <c r="M176" s="35"/>
    </row>
    <row r="177" spans="1:13" ht="15" x14ac:dyDescent="0.25">
      <c r="A177" s="36">
        <v>45</v>
      </c>
      <c r="B177" s="36" t="s">
        <v>0</v>
      </c>
      <c r="C177" s="19" t="s">
        <v>25</v>
      </c>
      <c r="D177" s="36">
        <v>24841356</v>
      </c>
      <c r="E177" s="24" t="s">
        <v>110</v>
      </c>
      <c r="F177" s="24" t="s">
        <v>111</v>
      </c>
      <c r="G177" s="35">
        <v>43100</v>
      </c>
      <c r="H177" s="24" t="s">
        <v>29</v>
      </c>
      <c r="I177" s="24" t="s">
        <v>29</v>
      </c>
      <c r="J177" s="24">
        <v>0</v>
      </c>
      <c r="K177" s="24" t="s">
        <v>29</v>
      </c>
      <c r="L177" s="35">
        <v>43465</v>
      </c>
      <c r="M177" s="35">
        <v>43430</v>
      </c>
    </row>
    <row r="178" spans="1:13" ht="15" x14ac:dyDescent="0.25">
      <c r="A178" s="36"/>
      <c r="B178" s="36"/>
      <c r="C178" s="19">
        <v>24841356</v>
      </c>
      <c r="D178" s="36"/>
      <c r="E178" s="24"/>
      <c r="F178" s="24"/>
      <c r="G178" s="35"/>
      <c r="H178" s="24"/>
      <c r="I178" s="24"/>
      <c r="J178" s="24"/>
      <c r="K178" s="24"/>
      <c r="L178" s="35"/>
      <c r="M178" s="35"/>
    </row>
    <row r="179" spans="1:13" ht="15" x14ac:dyDescent="0.25">
      <c r="A179" s="36">
        <v>46</v>
      </c>
      <c r="B179" s="36" t="s">
        <v>0</v>
      </c>
      <c r="C179" s="19" t="s">
        <v>25</v>
      </c>
      <c r="D179" s="36">
        <v>24841353</v>
      </c>
      <c r="E179" s="24" t="s">
        <v>112</v>
      </c>
      <c r="F179" s="24" t="s">
        <v>112</v>
      </c>
      <c r="G179" s="35">
        <v>43100</v>
      </c>
      <c r="H179" s="24" t="s">
        <v>29</v>
      </c>
      <c r="I179" s="24" t="s">
        <v>29</v>
      </c>
      <c r="J179" s="24">
        <v>0</v>
      </c>
      <c r="K179" s="24" t="s">
        <v>29</v>
      </c>
      <c r="L179" s="35">
        <v>43465</v>
      </c>
      <c r="M179" s="35">
        <v>43399</v>
      </c>
    </row>
    <row r="180" spans="1:13" ht="15" x14ac:dyDescent="0.25">
      <c r="A180" s="36"/>
      <c r="B180" s="36"/>
      <c r="C180" s="19">
        <v>24841353</v>
      </c>
      <c r="D180" s="36"/>
      <c r="E180" s="24"/>
      <c r="F180" s="24"/>
      <c r="G180" s="35"/>
      <c r="H180" s="24"/>
      <c r="I180" s="24"/>
      <c r="J180" s="24"/>
      <c r="K180" s="24"/>
      <c r="L180" s="35"/>
      <c r="M180" s="35"/>
    </row>
    <row r="181" spans="1:13" ht="15" x14ac:dyDescent="0.25">
      <c r="A181" s="36">
        <v>47</v>
      </c>
      <c r="B181" s="36" t="s">
        <v>0</v>
      </c>
      <c r="C181" s="19" t="s">
        <v>25</v>
      </c>
      <c r="D181" s="36">
        <v>24841363</v>
      </c>
      <c r="E181" s="24" t="s">
        <v>113</v>
      </c>
      <c r="F181" s="24" t="s">
        <v>114</v>
      </c>
      <c r="G181" s="35">
        <v>43100</v>
      </c>
      <c r="H181" s="24" t="s">
        <v>29</v>
      </c>
      <c r="I181" s="24" t="s">
        <v>29</v>
      </c>
      <c r="J181" s="24">
        <v>0</v>
      </c>
      <c r="K181" s="24" t="s">
        <v>29</v>
      </c>
      <c r="L181" s="35">
        <v>43465</v>
      </c>
      <c r="M181" s="35">
        <v>43399</v>
      </c>
    </row>
    <row r="182" spans="1:13" ht="15" x14ac:dyDescent="0.25">
      <c r="A182" s="36"/>
      <c r="B182" s="36"/>
      <c r="C182" s="19">
        <v>24841363</v>
      </c>
      <c r="D182" s="36"/>
      <c r="E182" s="24"/>
      <c r="F182" s="24"/>
      <c r="G182" s="35"/>
      <c r="H182" s="24"/>
      <c r="I182" s="24"/>
      <c r="J182" s="24"/>
      <c r="K182" s="24"/>
      <c r="L182" s="35"/>
      <c r="M182" s="35"/>
    </row>
    <row r="183" spans="1:13" ht="15" x14ac:dyDescent="0.25">
      <c r="A183" s="36">
        <v>48</v>
      </c>
      <c r="B183" s="36" t="s">
        <v>0</v>
      </c>
      <c r="C183" s="19" t="s">
        <v>25</v>
      </c>
      <c r="D183" s="36">
        <v>24841346</v>
      </c>
      <c r="E183" s="24" t="s">
        <v>115</v>
      </c>
      <c r="F183" s="24" t="s">
        <v>116</v>
      </c>
      <c r="G183" s="35">
        <v>43100</v>
      </c>
      <c r="H183" s="24" t="s">
        <v>29</v>
      </c>
      <c r="I183" s="24" t="s">
        <v>29</v>
      </c>
      <c r="J183" s="24">
        <v>0</v>
      </c>
      <c r="K183" s="24" t="s">
        <v>29</v>
      </c>
      <c r="L183" s="35">
        <v>43465</v>
      </c>
      <c r="M183" s="35">
        <v>43126</v>
      </c>
    </row>
    <row r="184" spans="1:13" ht="15" x14ac:dyDescent="0.25">
      <c r="A184" s="36"/>
      <c r="B184" s="36"/>
      <c r="C184" s="19">
        <v>24841346</v>
      </c>
      <c r="D184" s="36"/>
      <c r="E184" s="24"/>
      <c r="F184" s="24"/>
      <c r="G184" s="35"/>
      <c r="H184" s="24"/>
      <c r="I184" s="24"/>
      <c r="J184" s="24"/>
      <c r="K184" s="24"/>
      <c r="L184" s="35"/>
      <c r="M184" s="35"/>
    </row>
    <row r="185" spans="1:13" ht="15" x14ac:dyDescent="0.25">
      <c r="A185" s="36">
        <v>49</v>
      </c>
      <c r="B185" s="36" t="s">
        <v>0</v>
      </c>
      <c r="C185" s="19" t="s">
        <v>25</v>
      </c>
      <c r="D185" s="36">
        <v>24841354</v>
      </c>
      <c r="E185" s="24" t="s">
        <v>117</v>
      </c>
      <c r="F185" s="24" t="s">
        <v>118</v>
      </c>
      <c r="G185" s="35">
        <v>43100</v>
      </c>
      <c r="H185" s="24" t="s">
        <v>29</v>
      </c>
      <c r="I185" s="24" t="s">
        <v>29</v>
      </c>
      <c r="J185" s="24">
        <v>0</v>
      </c>
      <c r="K185" s="24" t="s">
        <v>29</v>
      </c>
      <c r="L185" s="35">
        <v>43465</v>
      </c>
      <c r="M185" s="35">
        <v>43430</v>
      </c>
    </row>
    <row r="186" spans="1:13" ht="15" x14ac:dyDescent="0.25">
      <c r="A186" s="36"/>
      <c r="B186" s="36"/>
      <c r="C186" s="19">
        <v>24841354</v>
      </c>
      <c r="D186" s="36"/>
      <c r="E186" s="24"/>
      <c r="F186" s="24"/>
      <c r="G186" s="35"/>
      <c r="H186" s="24"/>
      <c r="I186" s="24"/>
      <c r="J186" s="24"/>
      <c r="K186" s="24"/>
      <c r="L186" s="35"/>
      <c r="M186" s="35"/>
    </row>
    <row r="187" spans="1:13" ht="15" x14ac:dyDescent="0.25">
      <c r="A187" s="36">
        <v>50</v>
      </c>
      <c r="B187" s="36" t="s">
        <v>0</v>
      </c>
      <c r="C187" s="19" t="s">
        <v>25</v>
      </c>
      <c r="D187" s="36">
        <v>24841351</v>
      </c>
      <c r="E187" s="24" t="s">
        <v>119</v>
      </c>
      <c r="F187" s="24" t="s">
        <v>120</v>
      </c>
      <c r="G187" s="35">
        <v>43100</v>
      </c>
      <c r="H187" s="24" t="s">
        <v>29</v>
      </c>
      <c r="I187" s="24" t="s">
        <v>29</v>
      </c>
      <c r="J187" s="24">
        <v>0</v>
      </c>
      <c r="K187" s="24" t="s">
        <v>29</v>
      </c>
      <c r="L187" s="35">
        <v>43465</v>
      </c>
      <c r="M187" s="35">
        <v>43430</v>
      </c>
    </row>
    <row r="188" spans="1:13" ht="15" x14ac:dyDescent="0.25">
      <c r="A188" s="36"/>
      <c r="B188" s="36"/>
      <c r="C188" s="19">
        <v>24841351</v>
      </c>
      <c r="D188" s="36"/>
      <c r="E188" s="24"/>
      <c r="F188" s="24"/>
      <c r="G188" s="35"/>
      <c r="H188" s="24"/>
      <c r="I188" s="24"/>
      <c r="J188" s="24"/>
      <c r="K188" s="24"/>
      <c r="L188" s="35"/>
      <c r="M188" s="35"/>
    </row>
    <row r="189" spans="1:13" ht="15" x14ac:dyDescent="0.25">
      <c r="A189" s="36">
        <v>51</v>
      </c>
      <c r="B189" s="36" t="s">
        <v>0</v>
      </c>
      <c r="C189" s="19" t="s">
        <v>25</v>
      </c>
      <c r="D189" s="36">
        <v>24841361</v>
      </c>
      <c r="E189" s="24" t="s">
        <v>121</v>
      </c>
      <c r="F189" s="24" t="s">
        <v>122</v>
      </c>
      <c r="G189" s="35">
        <v>43100</v>
      </c>
      <c r="H189" s="24" t="s">
        <v>29</v>
      </c>
      <c r="I189" s="24" t="s">
        <v>29</v>
      </c>
      <c r="J189" s="24">
        <v>0</v>
      </c>
      <c r="K189" s="24" t="s">
        <v>29</v>
      </c>
      <c r="L189" s="35">
        <v>43465</v>
      </c>
      <c r="M189" s="35">
        <v>43430</v>
      </c>
    </row>
    <row r="190" spans="1:13" ht="15" x14ac:dyDescent="0.25">
      <c r="A190" s="36"/>
      <c r="B190" s="36"/>
      <c r="C190" s="19">
        <v>24841361</v>
      </c>
      <c r="D190" s="36"/>
      <c r="E190" s="24"/>
      <c r="F190" s="24"/>
      <c r="G190" s="35"/>
      <c r="H190" s="24"/>
      <c r="I190" s="24"/>
      <c r="J190" s="24"/>
      <c r="K190" s="24"/>
      <c r="L190" s="35"/>
      <c r="M190" s="35"/>
    </row>
    <row r="191" spans="1:13" ht="15" x14ac:dyDescent="0.25">
      <c r="A191" s="36">
        <v>52</v>
      </c>
      <c r="B191" s="36" t="s">
        <v>0</v>
      </c>
      <c r="C191" s="19" t="s">
        <v>25</v>
      </c>
      <c r="D191" s="36">
        <v>24841362</v>
      </c>
      <c r="E191" s="24" t="s">
        <v>123</v>
      </c>
      <c r="F191" s="24" t="s">
        <v>124</v>
      </c>
      <c r="G191" s="35">
        <v>43100</v>
      </c>
      <c r="H191" s="24" t="s">
        <v>29</v>
      </c>
      <c r="I191" s="24" t="s">
        <v>29</v>
      </c>
      <c r="J191" s="24">
        <v>0</v>
      </c>
      <c r="K191" s="24" t="s">
        <v>29</v>
      </c>
      <c r="L191" s="35">
        <v>43465</v>
      </c>
      <c r="M191" s="35">
        <v>43399</v>
      </c>
    </row>
    <row r="192" spans="1:13" ht="15" x14ac:dyDescent="0.25">
      <c r="A192" s="36"/>
      <c r="B192" s="36"/>
      <c r="C192" s="19">
        <v>24841362</v>
      </c>
      <c r="D192" s="36"/>
      <c r="E192" s="24"/>
      <c r="F192" s="24"/>
      <c r="G192" s="35"/>
      <c r="H192" s="24"/>
      <c r="I192" s="24"/>
      <c r="J192" s="24"/>
      <c r="K192" s="24"/>
      <c r="L192" s="35"/>
      <c r="M192" s="35"/>
    </row>
    <row r="193" spans="1:13" ht="15" x14ac:dyDescent="0.25">
      <c r="A193" s="36">
        <v>53</v>
      </c>
      <c r="B193" s="36" t="s">
        <v>0</v>
      </c>
      <c r="C193" s="19" t="s">
        <v>25</v>
      </c>
      <c r="D193" s="36">
        <v>24841365</v>
      </c>
      <c r="E193" s="24" t="s">
        <v>125</v>
      </c>
      <c r="F193" s="24" t="s">
        <v>126</v>
      </c>
      <c r="G193" s="35">
        <v>43100</v>
      </c>
      <c r="H193" s="24" t="s">
        <v>29</v>
      </c>
      <c r="I193" s="24" t="s">
        <v>29</v>
      </c>
      <c r="J193" s="24">
        <v>0</v>
      </c>
      <c r="K193" s="24" t="s">
        <v>29</v>
      </c>
      <c r="L193" s="35">
        <v>43465</v>
      </c>
      <c r="M193" s="35">
        <v>43430</v>
      </c>
    </row>
    <row r="194" spans="1:13" ht="15" x14ac:dyDescent="0.25">
      <c r="A194" s="36"/>
      <c r="B194" s="36"/>
      <c r="C194" s="19">
        <v>24841365</v>
      </c>
      <c r="D194" s="36"/>
      <c r="E194" s="24"/>
      <c r="F194" s="24"/>
      <c r="G194" s="35"/>
      <c r="H194" s="24"/>
      <c r="I194" s="24"/>
      <c r="J194" s="24"/>
      <c r="K194" s="24"/>
      <c r="L194" s="35"/>
      <c r="M194" s="35"/>
    </row>
    <row r="195" spans="1:13" ht="15" x14ac:dyDescent="0.25">
      <c r="A195" s="36">
        <v>54</v>
      </c>
      <c r="B195" s="36" t="s">
        <v>0</v>
      </c>
      <c r="C195" s="19" t="s">
        <v>25</v>
      </c>
      <c r="D195" s="36">
        <v>24841366</v>
      </c>
      <c r="E195" s="24" t="s">
        <v>127</v>
      </c>
      <c r="F195" s="24" t="s">
        <v>128</v>
      </c>
      <c r="G195" s="35">
        <v>43100</v>
      </c>
      <c r="H195" s="24" t="s">
        <v>29</v>
      </c>
      <c r="I195" s="24" t="s">
        <v>29</v>
      </c>
      <c r="J195" s="24">
        <v>0</v>
      </c>
      <c r="K195" s="24" t="s">
        <v>29</v>
      </c>
      <c r="L195" s="35">
        <v>43465</v>
      </c>
      <c r="M195" s="35">
        <v>43430</v>
      </c>
    </row>
    <row r="196" spans="1:13" ht="15" x14ac:dyDescent="0.25">
      <c r="A196" s="36"/>
      <c r="B196" s="36"/>
      <c r="C196" s="19">
        <v>24841366</v>
      </c>
      <c r="D196" s="36"/>
      <c r="E196" s="24"/>
      <c r="F196" s="24"/>
      <c r="G196" s="35"/>
      <c r="H196" s="24"/>
      <c r="I196" s="24"/>
      <c r="J196" s="24"/>
      <c r="K196" s="24"/>
      <c r="L196" s="35"/>
      <c r="M196" s="35"/>
    </row>
    <row r="197" spans="1:13" ht="15" x14ac:dyDescent="0.25">
      <c r="A197" s="36">
        <v>55</v>
      </c>
      <c r="B197" s="36" t="s">
        <v>0</v>
      </c>
      <c r="C197" s="19" t="s">
        <v>25</v>
      </c>
      <c r="D197" s="36">
        <v>24841358</v>
      </c>
      <c r="E197" s="24" t="s">
        <v>129</v>
      </c>
      <c r="F197" s="24" t="s">
        <v>130</v>
      </c>
      <c r="G197" s="35">
        <v>43100</v>
      </c>
      <c r="H197" s="24" t="s">
        <v>29</v>
      </c>
      <c r="I197" s="24" t="s">
        <v>29</v>
      </c>
      <c r="J197" s="24">
        <v>0</v>
      </c>
      <c r="K197" s="24" t="s">
        <v>29</v>
      </c>
      <c r="L197" s="35">
        <v>43465</v>
      </c>
      <c r="M197" s="35">
        <v>43430</v>
      </c>
    </row>
    <row r="198" spans="1:13" ht="15" x14ac:dyDescent="0.25">
      <c r="A198" s="36"/>
      <c r="B198" s="36"/>
      <c r="C198" s="19">
        <v>24841358</v>
      </c>
      <c r="D198" s="36"/>
      <c r="E198" s="24"/>
      <c r="F198" s="24"/>
      <c r="G198" s="35"/>
      <c r="H198" s="24"/>
      <c r="I198" s="24"/>
      <c r="J198" s="24"/>
      <c r="K198" s="24"/>
      <c r="L198" s="35"/>
      <c r="M198" s="35"/>
    </row>
    <row r="199" spans="1:13" ht="15" x14ac:dyDescent="0.25">
      <c r="A199" s="36">
        <v>56</v>
      </c>
      <c r="B199" s="36" t="s">
        <v>0</v>
      </c>
      <c r="C199" s="19" t="s">
        <v>25</v>
      </c>
      <c r="D199" s="36">
        <v>24841359</v>
      </c>
      <c r="E199" s="24" t="s">
        <v>131</v>
      </c>
      <c r="F199" s="24" t="s">
        <v>132</v>
      </c>
      <c r="G199" s="35">
        <v>43100</v>
      </c>
      <c r="H199" s="24" t="s">
        <v>29</v>
      </c>
      <c r="I199" s="24" t="s">
        <v>29</v>
      </c>
      <c r="J199" s="24">
        <v>0</v>
      </c>
      <c r="K199" s="24" t="s">
        <v>29</v>
      </c>
      <c r="L199" s="35">
        <v>43465</v>
      </c>
      <c r="M199" s="35">
        <v>43430</v>
      </c>
    </row>
    <row r="200" spans="1:13" ht="15" x14ac:dyDescent="0.25">
      <c r="A200" s="36"/>
      <c r="B200" s="36"/>
      <c r="C200" s="19">
        <v>24841359</v>
      </c>
      <c r="D200" s="36"/>
      <c r="E200" s="24"/>
      <c r="F200" s="24"/>
      <c r="G200" s="35"/>
      <c r="H200" s="24"/>
      <c r="I200" s="24"/>
      <c r="J200" s="24"/>
      <c r="K200" s="24"/>
      <c r="L200" s="35"/>
      <c r="M200" s="35"/>
    </row>
    <row r="201" spans="1:13" ht="15" x14ac:dyDescent="0.25">
      <c r="A201" s="36">
        <v>57</v>
      </c>
      <c r="B201" s="36" t="s">
        <v>0</v>
      </c>
      <c r="C201" s="19" t="s">
        <v>25</v>
      </c>
      <c r="D201" s="36">
        <v>24841345</v>
      </c>
      <c r="E201" s="24" t="s">
        <v>133</v>
      </c>
      <c r="F201" s="24" t="s">
        <v>134</v>
      </c>
      <c r="G201" s="35">
        <v>43100</v>
      </c>
      <c r="H201" s="24" t="s">
        <v>29</v>
      </c>
      <c r="I201" s="24" t="s">
        <v>29</v>
      </c>
      <c r="J201" s="24">
        <v>0</v>
      </c>
      <c r="K201" s="24" t="s">
        <v>29</v>
      </c>
      <c r="L201" s="35">
        <v>43465</v>
      </c>
      <c r="M201" s="35">
        <v>43430</v>
      </c>
    </row>
    <row r="202" spans="1:13" ht="15" x14ac:dyDescent="0.25">
      <c r="A202" s="36"/>
      <c r="B202" s="36"/>
      <c r="C202" s="19">
        <v>24841345</v>
      </c>
      <c r="D202" s="36"/>
      <c r="E202" s="24"/>
      <c r="F202" s="24"/>
      <c r="G202" s="35"/>
      <c r="H202" s="24"/>
      <c r="I202" s="24"/>
      <c r="J202" s="24"/>
      <c r="K202" s="24"/>
      <c r="L202" s="35"/>
      <c r="M202" s="35"/>
    </row>
    <row r="203" spans="1:13" ht="15" x14ac:dyDescent="0.25">
      <c r="A203" s="36">
        <v>58</v>
      </c>
      <c r="B203" s="36" t="s">
        <v>0</v>
      </c>
      <c r="C203" s="19" t="s">
        <v>25</v>
      </c>
      <c r="D203" s="36">
        <v>24841364</v>
      </c>
      <c r="E203" s="24" t="s">
        <v>135</v>
      </c>
      <c r="F203" s="24" t="s">
        <v>136</v>
      </c>
      <c r="G203" s="35">
        <v>43100</v>
      </c>
      <c r="H203" s="24" t="s">
        <v>29</v>
      </c>
      <c r="I203" s="24" t="s">
        <v>29</v>
      </c>
      <c r="J203" s="24">
        <v>0</v>
      </c>
      <c r="K203" s="24" t="s">
        <v>29</v>
      </c>
      <c r="L203" s="35">
        <v>43465</v>
      </c>
      <c r="M203" s="35">
        <v>43430</v>
      </c>
    </row>
    <row r="204" spans="1:13" ht="15" x14ac:dyDescent="0.25">
      <c r="A204" s="36"/>
      <c r="B204" s="36"/>
      <c r="C204" s="19">
        <v>24841364</v>
      </c>
      <c r="D204" s="36"/>
      <c r="E204" s="24"/>
      <c r="F204" s="24"/>
      <c r="G204" s="35"/>
      <c r="H204" s="24"/>
      <c r="I204" s="24"/>
      <c r="J204" s="24"/>
      <c r="K204" s="24"/>
      <c r="L204" s="35"/>
      <c r="M204" s="35"/>
    </row>
    <row r="205" spans="1:13" ht="15" x14ac:dyDescent="0.25">
      <c r="A205" s="36">
        <v>59</v>
      </c>
      <c r="B205" s="36" t="s">
        <v>0</v>
      </c>
      <c r="C205" s="19" t="s">
        <v>25</v>
      </c>
      <c r="D205" s="36">
        <v>24841352</v>
      </c>
      <c r="E205" s="24" t="s">
        <v>137</v>
      </c>
      <c r="F205" s="24" t="s">
        <v>138</v>
      </c>
      <c r="G205" s="35">
        <v>43100</v>
      </c>
      <c r="H205" s="24" t="s">
        <v>29</v>
      </c>
      <c r="I205" s="24" t="s">
        <v>29</v>
      </c>
      <c r="J205" s="24">
        <v>0</v>
      </c>
      <c r="K205" s="24" t="s">
        <v>29</v>
      </c>
      <c r="L205" s="35">
        <v>43465</v>
      </c>
      <c r="M205" s="35">
        <v>43430</v>
      </c>
    </row>
    <row r="206" spans="1:13" ht="15" x14ac:dyDescent="0.25">
      <c r="A206" s="36"/>
      <c r="B206" s="36"/>
      <c r="C206" s="19">
        <v>24841352</v>
      </c>
      <c r="D206" s="36"/>
      <c r="E206" s="24"/>
      <c r="F206" s="24"/>
      <c r="G206" s="35"/>
      <c r="H206" s="24"/>
      <c r="I206" s="24"/>
      <c r="J206" s="24"/>
      <c r="K206" s="24"/>
      <c r="L206" s="35"/>
      <c r="M206" s="35"/>
    </row>
    <row r="207" spans="1:13" ht="15" x14ac:dyDescent="0.25">
      <c r="A207" s="36">
        <v>60</v>
      </c>
      <c r="B207" s="36" t="s">
        <v>0</v>
      </c>
      <c r="C207" s="19" t="s">
        <v>25</v>
      </c>
      <c r="D207" s="36">
        <v>24841326</v>
      </c>
      <c r="E207" s="24" t="s">
        <v>139</v>
      </c>
      <c r="F207" s="24" t="s">
        <v>139</v>
      </c>
      <c r="G207" s="35">
        <v>43100</v>
      </c>
      <c r="H207" s="24" t="s">
        <v>29</v>
      </c>
      <c r="I207" s="24" t="s">
        <v>29</v>
      </c>
      <c r="J207" s="24">
        <v>0</v>
      </c>
      <c r="K207" s="24" t="s">
        <v>29</v>
      </c>
      <c r="L207" s="35">
        <v>43465</v>
      </c>
      <c r="M207" s="35">
        <v>43430</v>
      </c>
    </row>
    <row r="208" spans="1:13" ht="15" x14ac:dyDescent="0.25">
      <c r="A208" s="36"/>
      <c r="B208" s="36"/>
      <c r="C208" s="19">
        <v>24841326</v>
      </c>
      <c r="D208" s="36"/>
      <c r="E208" s="24"/>
      <c r="F208" s="24"/>
      <c r="G208" s="35"/>
      <c r="H208" s="24"/>
      <c r="I208" s="24"/>
      <c r="J208" s="24"/>
      <c r="K208" s="24"/>
      <c r="L208" s="35"/>
      <c r="M208" s="35"/>
    </row>
    <row r="209" spans="1:13" ht="15" x14ac:dyDescent="0.25">
      <c r="A209" s="36">
        <v>61</v>
      </c>
      <c r="B209" s="36" t="s">
        <v>0</v>
      </c>
      <c r="C209" s="19" t="s">
        <v>25</v>
      </c>
      <c r="D209" s="36">
        <v>24841312</v>
      </c>
      <c r="E209" s="24" t="s">
        <v>140</v>
      </c>
      <c r="F209" s="24" t="s">
        <v>140</v>
      </c>
      <c r="G209" s="35">
        <v>43100</v>
      </c>
      <c r="H209" s="24" t="s">
        <v>29</v>
      </c>
      <c r="I209" s="24" t="s">
        <v>29</v>
      </c>
      <c r="J209" s="24">
        <v>0</v>
      </c>
      <c r="K209" s="24" t="s">
        <v>29</v>
      </c>
      <c r="L209" s="35">
        <v>43465</v>
      </c>
      <c r="M209" s="35">
        <v>43430</v>
      </c>
    </row>
    <row r="210" spans="1:13" ht="15" x14ac:dyDescent="0.25">
      <c r="A210" s="36"/>
      <c r="B210" s="36"/>
      <c r="C210" s="19">
        <v>24841312</v>
      </c>
      <c r="D210" s="36"/>
      <c r="E210" s="24"/>
      <c r="F210" s="24"/>
      <c r="G210" s="35"/>
      <c r="H210" s="24"/>
      <c r="I210" s="24"/>
      <c r="J210" s="24"/>
      <c r="K210" s="24"/>
      <c r="L210" s="35"/>
      <c r="M210" s="35"/>
    </row>
    <row r="211" spans="1:13" ht="15" x14ac:dyDescent="0.25">
      <c r="A211" s="36">
        <v>62</v>
      </c>
      <c r="B211" s="36" t="s">
        <v>0</v>
      </c>
      <c r="C211" s="19" t="s">
        <v>25</v>
      </c>
      <c r="D211" s="36">
        <v>24841315</v>
      </c>
      <c r="E211" s="24" t="s">
        <v>141</v>
      </c>
      <c r="F211" s="24" t="s">
        <v>142</v>
      </c>
      <c r="G211" s="35">
        <v>43100</v>
      </c>
      <c r="H211" s="24" t="s">
        <v>29</v>
      </c>
      <c r="I211" s="24" t="s">
        <v>29</v>
      </c>
      <c r="J211" s="24">
        <v>0</v>
      </c>
      <c r="K211" s="24" t="s">
        <v>29</v>
      </c>
      <c r="L211" s="35">
        <v>43465</v>
      </c>
      <c r="M211" s="35">
        <v>43430</v>
      </c>
    </row>
    <row r="212" spans="1:13" ht="15" x14ac:dyDescent="0.25">
      <c r="A212" s="36"/>
      <c r="B212" s="36"/>
      <c r="C212" s="19">
        <v>24841315</v>
      </c>
      <c r="D212" s="36"/>
      <c r="E212" s="24"/>
      <c r="F212" s="24"/>
      <c r="G212" s="35"/>
      <c r="H212" s="24"/>
      <c r="I212" s="24"/>
      <c r="J212" s="24"/>
      <c r="K212" s="24"/>
      <c r="L212" s="35"/>
      <c r="M212" s="35"/>
    </row>
    <row r="213" spans="1:13" ht="15" x14ac:dyDescent="0.25">
      <c r="A213" s="36">
        <v>63</v>
      </c>
      <c r="B213" s="36" t="s">
        <v>0</v>
      </c>
      <c r="C213" s="19" t="s">
        <v>25</v>
      </c>
      <c r="D213" s="36">
        <v>24841350</v>
      </c>
      <c r="E213" s="24" t="s">
        <v>143</v>
      </c>
      <c r="F213" s="24" t="s">
        <v>144</v>
      </c>
      <c r="G213" s="35">
        <v>43100</v>
      </c>
      <c r="H213" s="24" t="s">
        <v>29</v>
      </c>
      <c r="I213" s="24" t="s">
        <v>29</v>
      </c>
      <c r="J213" s="24">
        <v>0</v>
      </c>
      <c r="K213" s="24" t="s">
        <v>29</v>
      </c>
      <c r="L213" s="35">
        <v>43465</v>
      </c>
      <c r="M213" s="35">
        <v>43430</v>
      </c>
    </row>
    <row r="214" spans="1:13" ht="15" x14ac:dyDescent="0.25">
      <c r="A214" s="36"/>
      <c r="B214" s="36"/>
      <c r="C214" s="19">
        <v>24841350</v>
      </c>
      <c r="D214" s="36"/>
      <c r="E214" s="24"/>
      <c r="F214" s="24"/>
      <c r="G214" s="35"/>
      <c r="H214" s="24"/>
      <c r="I214" s="24"/>
      <c r="J214" s="24"/>
      <c r="K214" s="24"/>
      <c r="L214" s="35"/>
      <c r="M214" s="35"/>
    </row>
    <row r="215" spans="1:13" ht="15" x14ac:dyDescent="0.25">
      <c r="A215" s="36">
        <v>64</v>
      </c>
      <c r="B215" s="36" t="s">
        <v>0</v>
      </c>
      <c r="C215" s="19" t="s">
        <v>25</v>
      </c>
      <c r="D215" s="36">
        <v>24841311</v>
      </c>
      <c r="E215" s="24" t="s">
        <v>145</v>
      </c>
      <c r="F215" s="24" t="s">
        <v>145</v>
      </c>
      <c r="G215" s="35">
        <v>43100</v>
      </c>
      <c r="H215" s="24" t="s">
        <v>29</v>
      </c>
      <c r="I215" s="24" t="s">
        <v>29</v>
      </c>
      <c r="J215" s="24">
        <v>0</v>
      </c>
      <c r="K215" s="24" t="s">
        <v>29</v>
      </c>
      <c r="L215" s="35">
        <v>43465</v>
      </c>
      <c r="M215" s="35">
        <v>43430</v>
      </c>
    </row>
    <row r="216" spans="1:13" ht="15" x14ac:dyDescent="0.25">
      <c r="A216" s="36"/>
      <c r="B216" s="36"/>
      <c r="C216" s="19">
        <v>24841311</v>
      </c>
      <c r="D216" s="36"/>
      <c r="E216" s="24"/>
      <c r="F216" s="24"/>
      <c r="G216" s="35"/>
      <c r="H216" s="24"/>
      <c r="I216" s="24"/>
      <c r="J216" s="24"/>
      <c r="K216" s="24"/>
      <c r="L216" s="35"/>
      <c r="M216" s="35"/>
    </row>
    <row r="217" spans="1:13" ht="15" x14ac:dyDescent="0.25">
      <c r="A217" s="36">
        <v>65</v>
      </c>
      <c r="B217" s="36" t="s">
        <v>0</v>
      </c>
      <c r="C217" s="19" t="s">
        <v>25</v>
      </c>
      <c r="D217" s="36">
        <v>24841321</v>
      </c>
      <c r="E217" s="24" t="s">
        <v>146</v>
      </c>
      <c r="F217" s="24" t="s">
        <v>147</v>
      </c>
      <c r="G217" s="35">
        <v>43100</v>
      </c>
      <c r="H217" s="24" t="s">
        <v>29</v>
      </c>
      <c r="I217" s="24" t="s">
        <v>29</v>
      </c>
      <c r="J217" s="24">
        <v>0</v>
      </c>
      <c r="K217" s="24" t="s">
        <v>29</v>
      </c>
      <c r="L217" s="35">
        <v>43465</v>
      </c>
      <c r="M217" s="35">
        <v>43430</v>
      </c>
    </row>
    <row r="218" spans="1:13" ht="15" x14ac:dyDescent="0.25">
      <c r="A218" s="36"/>
      <c r="B218" s="36"/>
      <c r="C218" s="19">
        <v>24841321</v>
      </c>
      <c r="D218" s="36"/>
      <c r="E218" s="24"/>
      <c r="F218" s="24"/>
      <c r="G218" s="35"/>
      <c r="H218" s="24"/>
      <c r="I218" s="24"/>
      <c r="J218" s="24"/>
      <c r="K218" s="24"/>
      <c r="L218" s="35"/>
      <c r="M218" s="35"/>
    </row>
    <row r="219" spans="1:13" ht="15" x14ac:dyDescent="0.25">
      <c r="A219" s="36">
        <v>66</v>
      </c>
      <c r="B219" s="36" t="s">
        <v>0</v>
      </c>
      <c r="C219" s="19" t="s">
        <v>25</v>
      </c>
      <c r="D219" s="36">
        <v>24841322</v>
      </c>
      <c r="E219" s="24" t="s">
        <v>148</v>
      </c>
      <c r="F219" s="24" t="s">
        <v>148</v>
      </c>
      <c r="G219" s="35">
        <v>43100</v>
      </c>
      <c r="H219" s="24" t="s">
        <v>29</v>
      </c>
      <c r="I219" s="24" t="s">
        <v>29</v>
      </c>
      <c r="J219" s="24">
        <v>0</v>
      </c>
      <c r="K219" s="24" t="s">
        <v>29</v>
      </c>
      <c r="L219" s="35">
        <v>43465</v>
      </c>
      <c r="M219" s="35">
        <v>43399</v>
      </c>
    </row>
    <row r="220" spans="1:13" ht="15" x14ac:dyDescent="0.25">
      <c r="A220" s="36"/>
      <c r="B220" s="36"/>
      <c r="C220" s="19">
        <v>24841322</v>
      </c>
      <c r="D220" s="36"/>
      <c r="E220" s="24"/>
      <c r="F220" s="24"/>
      <c r="G220" s="35"/>
      <c r="H220" s="24"/>
      <c r="I220" s="24"/>
      <c r="J220" s="24"/>
      <c r="K220" s="24"/>
      <c r="L220" s="35"/>
      <c r="M220" s="35"/>
    </row>
    <row r="221" spans="1:13" ht="15" x14ac:dyDescent="0.25">
      <c r="A221" s="36">
        <v>67</v>
      </c>
      <c r="B221" s="36" t="s">
        <v>0</v>
      </c>
      <c r="C221" s="19" t="s">
        <v>25</v>
      </c>
      <c r="D221" s="36">
        <v>24841309</v>
      </c>
      <c r="E221" s="24" t="s">
        <v>149</v>
      </c>
      <c r="F221" s="24" t="s">
        <v>150</v>
      </c>
      <c r="G221" s="35">
        <v>43100</v>
      </c>
      <c r="H221" s="24" t="s">
        <v>29</v>
      </c>
      <c r="I221" s="24" t="s">
        <v>29</v>
      </c>
      <c r="J221" s="24">
        <v>0</v>
      </c>
      <c r="K221" s="24" t="s">
        <v>29</v>
      </c>
      <c r="L221" s="35">
        <v>43465</v>
      </c>
      <c r="M221" s="35">
        <v>43430</v>
      </c>
    </row>
    <row r="222" spans="1:13" ht="15" x14ac:dyDescent="0.25">
      <c r="A222" s="36"/>
      <c r="B222" s="36"/>
      <c r="C222" s="19">
        <v>24841309</v>
      </c>
      <c r="D222" s="36"/>
      <c r="E222" s="24"/>
      <c r="F222" s="24"/>
      <c r="G222" s="35"/>
      <c r="H222" s="24"/>
      <c r="I222" s="24"/>
      <c r="J222" s="24"/>
      <c r="K222" s="24"/>
      <c r="L222" s="35"/>
      <c r="M222" s="35"/>
    </row>
    <row r="223" spans="1:13" ht="15" x14ac:dyDescent="0.25">
      <c r="A223" s="36">
        <v>68</v>
      </c>
      <c r="B223" s="36" t="s">
        <v>0</v>
      </c>
      <c r="C223" s="19" t="s">
        <v>25</v>
      </c>
      <c r="D223" s="36">
        <v>24841314</v>
      </c>
      <c r="E223" s="24" t="s">
        <v>151</v>
      </c>
      <c r="F223" s="24" t="s">
        <v>152</v>
      </c>
      <c r="G223" s="35">
        <v>43100</v>
      </c>
      <c r="H223" s="24" t="s">
        <v>29</v>
      </c>
      <c r="I223" s="24" t="s">
        <v>29</v>
      </c>
      <c r="J223" s="24">
        <v>0</v>
      </c>
      <c r="K223" s="24" t="s">
        <v>29</v>
      </c>
      <c r="L223" s="35">
        <v>43465</v>
      </c>
      <c r="M223" s="35">
        <v>43430</v>
      </c>
    </row>
    <row r="224" spans="1:13" ht="15" x14ac:dyDescent="0.25">
      <c r="A224" s="36"/>
      <c r="B224" s="36"/>
      <c r="C224" s="19">
        <v>24841314</v>
      </c>
      <c r="D224" s="36"/>
      <c r="E224" s="24"/>
      <c r="F224" s="24"/>
      <c r="G224" s="35"/>
      <c r="H224" s="24"/>
      <c r="I224" s="24"/>
      <c r="J224" s="24"/>
      <c r="K224" s="24"/>
      <c r="L224" s="35"/>
      <c r="M224" s="35"/>
    </row>
    <row r="225" spans="1:13" ht="15" x14ac:dyDescent="0.25">
      <c r="A225" s="36">
        <v>69</v>
      </c>
      <c r="B225" s="36" t="s">
        <v>0</v>
      </c>
      <c r="C225" s="19" t="s">
        <v>25</v>
      </c>
      <c r="D225" s="36">
        <v>24841316</v>
      </c>
      <c r="E225" s="24" t="s">
        <v>153</v>
      </c>
      <c r="F225" s="24" t="s">
        <v>153</v>
      </c>
      <c r="G225" s="35">
        <v>43100</v>
      </c>
      <c r="H225" s="24" t="s">
        <v>29</v>
      </c>
      <c r="I225" s="24" t="s">
        <v>29</v>
      </c>
      <c r="J225" s="24">
        <v>0</v>
      </c>
      <c r="K225" s="24" t="s">
        <v>29</v>
      </c>
      <c r="L225" s="35">
        <v>43465</v>
      </c>
      <c r="M225" s="35">
        <v>43399</v>
      </c>
    </row>
    <row r="226" spans="1:13" ht="15" x14ac:dyDescent="0.25">
      <c r="A226" s="36"/>
      <c r="B226" s="36"/>
      <c r="C226" s="19">
        <v>24841316</v>
      </c>
      <c r="D226" s="36"/>
      <c r="E226" s="24"/>
      <c r="F226" s="24"/>
      <c r="G226" s="35"/>
      <c r="H226" s="24"/>
      <c r="I226" s="24"/>
      <c r="J226" s="24"/>
      <c r="K226" s="24"/>
      <c r="L226" s="35"/>
      <c r="M226" s="35"/>
    </row>
    <row r="227" spans="1:13" ht="15" x14ac:dyDescent="0.25">
      <c r="A227" s="36">
        <v>70</v>
      </c>
      <c r="B227" s="36" t="s">
        <v>0</v>
      </c>
      <c r="C227" s="19" t="s">
        <v>25</v>
      </c>
      <c r="D227" s="36">
        <v>24841317</v>
      </c>
      <c r="E227" s="24" t="s">
        <v>154</v>
      </c>
      <c r="F227" s="24" t="s">
        <v>155</v>
      </c>
      <c r="G227" s="35">
        <v>43100</v>
      </c>
      <c r="H227" s="24" t="s">
        <v>29</v>
      </c>
      <c r="I227" s="24" t="s">
        <v>29</v>
      </c>
      <c r="J227" s="24">
        <v>0</v>
      </c>
      <c r="K227" s="24" t="s">
        <v>29</v>
      </c>
      <c r="L227" s="35">
        <v>43465</v>
      </c>
      <c r="M227" s="35">
        <v>43430</v>
      </c>
    </row>
    <row r="228" spans="1:13" ht="15" x14ac:dyDescent="0.25">
      <c r="A228" s="36"/>
      <c r="B228" s="36"/>
      <c r="C228" s="19">
        <v>24841317</v>
      </c>
      <c r="D228" s="36"/>
      <c r="E228" s="24"/>
      <c r="F228" s="24"/>
      <c r="G228" s="35"/>
      <c r="H228" s="24"/>
      <c r="I228" s="24"/>
      <c r="J228" s="24"/>
      <c r="K228" s="24"/>
      <c r="L228" s="35"/>
      <c r="M228" s="35"/>
    </row>
    <row r="229" spans="1:13" ht="15" x14ac:dyDescent="0.25">
      <c r="A229" s="36">
        <v>71</v>
      </c>
      <c r="B229" s="36" t="s">
        <v>0</v>
      </c>
      <c r="C229" s="19" t="s">
        <v>25</v>
      </c>
      <c r="D229" s="36">
        <v>24841323</v>
      </c>
      <c r="E229" s="24" t="s">
        <v>156</v>
      </c>
      <c r="F229" s="24" t="s">
        <v>157</v>
      </c>
      <c r="G229" s="35">
        <v>43100</v>
      </c>
      <c r="H229" s="24" t="s">
        <v>29</v>
      </c>
      <c r="I229" s="24" t="s">
        <v>29</v>
      </c>
      <c r="J229" s="24">
        <v>0</v>
      </c>
      <c r="K229" s="24" t="s">
        <v>29</v>
      </c>
      <c r="L229" s="35">
        <v>43465</v>
      </c>
      <c r="M229" s="35">
        <v>43399</v>
      </c>
    </row>
    <row r="230" spans="1:13" ht="15" x14ac:dyDescent="0.25">
      <c r="A230" s="36"/>
      <c r="B230" s="36"/>
      <c r="C230" s="19">
        <v>24841323</v>
      </c>
      <c r="D230" s="36"/>
      <c r="E230" s="24"/>
      <c r="F230" s="24"/>
      <c r="G230" s="35"/>
      <c r="H230" s="24"/>
      <c r="I230" s="24"/>
      <c r="J230" s="24"/>
      <c r="K230" s="24"/>
      <c r="L230" s="35"/>
      <c r="M230" s="35"/>
    </row>
    <row r="231" spans="1:13" ht="15" x14ac:dyDescent="0.25">
      <c r="A231" s="36">
        <v>72</v>
      </c>
      <c r="B231" s="36" t="s">
        <v>0</v>
      </c>
      <c r="C231" s="19" t="s">
        <v>25</v>
      </c>
      <c r="D231" s="36">
        <v>24841310</v>
      </c>
      <c r="E231" s="24" t="s">
        <v>158</v>
      </c>
      <c r="F231" s="24" t="s">
        <v>158</v>
      </c>
      <c r="G231" s="35">
        <v>43100</v>
      </c>
      <c r="H231" s="24" t="s">
        <v>29</v>
      </c>
      <c r="I231" s="24" t="s">
        <v>29</v>
      </c>
      <c r="J231" s="24">
        <v>0</v>
      </c>
      <c r="K231" s="24" t="s">
        <v>29</v>
      </c>
      <c r="L231" s="35">
        <v>43465</v>
      </c>
      <c r="M231" s="35">
        <v>43430</v>
      </c>
    </row>
    <row r="232" spans="1:13" ht="15" x14ac:dyDescent="0.25">
      <c r="A232" s="36"/>
      <c r="B232" s="36"/>
      <c r="C232" s="19">
        <v>24841310</v>
      </c>
      <c r="D232" s="36"/>
      <c r="E232" s="24"/>
      <c r="F232" s="24"/>
      <c r="G232" s="35"/>
      <c r="H232" s="24"/>
      <c r="I232" s="24"/>
      <c r="J232" s="24"/>
      <c r="K232" s="24"/>
      <c r="L232" s="35"/>
      <c r="M232" s="35"/>
    </row>
    <row r="233" spans="1:13" ht="15" x14ac:dyDescent="0.25">
      <c r="A233" s="36">
        <v>74</v>
      </c>
      <c r="B233" s="36" t="s">
        <v>0</v>
      </c>
      <c r="C233" s="19" t="s">
        <v>25</v>
      </c>
      <c r="D233" s="36">
        <v>24841327</v>
      </c>
      <c r="E233" s="24" t="s">
        <v>159</v>
      </c>
      <c r="F233" s="24" t="s">
        <v>160</v>
      </c>
      <c r="G233" s="35">
        <v>43100</v>
      </c>
      <c r="H233" s="24" t="s">
        <v>29</v>
      </c>
      <c r="I233" s="24" t="s">
        <v>29</v>
      </c>
      <c r="J233" s="24">
        <v>0</v>
      </c>
      <c r="K233" s="24" t="s">
        <v>29</v>
      </c>
      <c r="L233" s="35">
        <v>43465</v>
      </c>
      <c r="M233" s="35">
        <v>43399</v>
      </c>
    </row>
    <row r="234" spans="1:13" ht="15" x14ac:dyDescent="0.25">
      <c r="A234" s="36"/>
      <c r="B234" s="36"/>
      <c r="C234" s="19">
        <v>24841327</v>
      </c>
      <c r="D234" s="36"/>
      <c r="E234" s="24"/>
      <c r="F234" s="24"/>
      <c r="G234" s="35"/>
      <c r="H234" s="24"/>
      <c r="I234" s="24"/>
      <c r="J234" s="24"/>
      <c r="K234" s="24"/>
      <c r="L234" s="35"/>
      <c r="M234" s="35"/>
    </row>
    <row r="235" spans="1:13" ht="15" x14ac:dyDescent="0.25">
      <c r="A235" s="36">
        <v>75</v>
      </c>
      <c r="B235" s="36" t="s">
        <v>0</v>
      </c>
      <c r="C235" s="19" t="s">
        <v>25</v>
      </c>
      <c r="D235" s="36">
        <v>24841318</v>
      </c>
      <c r="E235" s="24" t="s">
        <v>161</v>
      </c>
      <c r="F235" s="24" t="s">
        <v>162</v>
      </c>
      <c r="G235" s="35">
        <v>43100</v>
      </c>
      <c r="H235" s="24" t="s">
        <v>29</v>
      </c>
      <c r="I235" s="24" t="s">
        <v>29</v>
      </c>
      <c r="J235" s="24">
        <v>0</v>
      </c>
      <c r="K235" s="24" t="s">
        <v>29</v>
      </c>
      <c r="L235" s="35">
        <v>43465</v>
      </c>
      <c r="M235" s="35">
        <v>43430</v>
      </c>
    </row>
    <row r="236" spans="1:13" ht="15" x14ac:dyDescent="0.25">
      <c r="A236" s="36"/>
      <c r="B236" s="36"/>
      <c r="C236" s="19">
        <v>24841318</v>
      </c>
      <c r="D236" s="36"/>
      <c r="E236" s="24"/>
      <c r="F236" s="24"/>
      <c r="G236" s="35"/>
      <c r="H236" s="24"/>
      <c r="I236" s="24"/>
      <c r="J236" s="24"/>
      <c r="K236" s="24"/>
      <c r="L236" s="35"/>
      <c r="M236" s="35"/>
    </row>
    <row r="237" spans="1:13" ht="15" x14ac:dyDescent="0.25">
      <c r="A237" s="36">
        <v>76</v>
      </c>
      <c r="B237" s="36" t="s">
        <v>0</v>
      </c>
      <c r="C237" s="19" t="s">
        <v>25</v>
      </c>
      <c r="D237" s="36">
        <v>24841320</v>
      </c>
      <c r="E237" s="24" t="s">
        <v>163</v>
      </c>
      <c r="F237" s="24" t="s">
        <v>164</v>
      </c>
      <c r="G237" s="35">
        <v>43100</v>
      </c>
      <c r="H237" s="24" t="s">
        <v>29</v>
      </c>
      <c r="I237" s="24" t="s">
        <v>29</v>
      </c>
      <c r="J237" s="24">
        <v>0</v>
      </c>
      <c r="K237" s="24" t="s">
        <v>29</v>
      </c>
      <c r="L237" s="35">
        <v>43465</v>
      </c>
      <c r="M237" s="35">
        <v>43399</v>
      </c>
    </row>
    <row r="238" spans="1:13" ht="15" x14ac:dyDescent="0.25">
      <c r="A238" s="36"/>
      <c r="B238" s="36"/>
      <c r="C238" s="19">
        <v>24841320</v>
      </c>
      <c r="D238" s="36"/>
      <c r="E238" s="24"/>
      <c r="F238" s="24"/>
      <c r="G238" s="35"/>
      <c r="H238" s="24"/>
      <c r="I238" s="24"/>
      <c r="J238" s="24"/>
      <c r="K238" s="24"/>
      <c r="L238" s="35"/>
      <c r="M238" s="35"/>
    </row>
    <row r="239" spans="1:13" ht="15" x14ac:dyDescent="0.25">
      <c r="A239" s="36">
        <v>77</v>
      </c>
      <c r="B239" s="36" t="s">
        <v>0</v>
      </c>
      <c r="C239" s="19" t="s">
        <v>25</v>
      </c>
      <c r="D239" s="36">
        <v>24841313</v>
      </c>
      <c r="E239" s="24" t="s">
        <v>165</v>
      </c>
      <c r="F239" s="24" t="s">
        <v>166</v>
      </c>
      <c r="G239" s="35">
        <v>43100</v>
      </c>
      <c r="H239" s="24" t="s">
        <v>29</v>
      </c>
      <c r="I239" s="24" t="s">
        <v>29</v>
      </c>
      <c r="J239" s="24">
        <v>0</v>
      </c>
      <c r="K239" s="24" t="s">
        <v>29</v>
      </c>
      <c r="L239" s="35">
        <v>43465</v>
      </c>
      <c r="M239" s="35">
        <v>43430</v>
      </c>
    </row>
    <row r="240" spans="1:13" ht="15" x14ac:dyDescent="0.25">
      <c r="A240" s="36"/>
      <c r="B240" s="36"/>
      <c r="C240" s="19">
        <v>24841313</v>
      </c>
      <c r="D240" s="36"/>
      <c r="E240" s="24"/>
      <c r="F240" s="24"/>
      <c r="G240" s="35"/>
      <c r="H240" s="24"/>
      <c r="I240" s="24"/>
      <c r="J240" s="24"/>
      <c r="K240" s="24"/>
      <c r="L240" s="35"/>
      <c r="M240" s="35"/>
    </row>
    <row r="241" spans="1:13" ht="15" x14ac:dyDescent="0.25">
      <c r="A241" s="36">
        <v>78</v>
      </c>
      <c r="B241" s="36" t="s">
        <v>0</v>
      </c>
      <c r="C241" s="19" t="s">
        <v>25</v>
      </c>
      <c r="D241" s="36">
        <v>24841324</v>
      </c>
      <c r="E241" s="24" t="s">
        <v>167</v>
      </c>
      <c r="F241" s="24" t="s">
        <v>168</v>
      </c>
      <c r="G241" s="35">
        <v>43100</v>
      </c>
      <c r="H241" s="24" t="s">
        <v>29</v>
      </c>
      <c r="I241" s="24" t="s">
        <v>29</v>
      </c>
      <c r="J241" s="24">
        <v>0</v>
      </c>
      <c r="K241" s="24" t="s">
        <v>29</v>
      </c>
      <c r="L241" s="35">
        <v>43465</v>
      </c>
      <c r="M241" s="35">
        <v>43430</v>
      </c>
    </row>
    <row r="242" spans="1:13" ht="15" x14ac:dyDescent="0.25">
      <c r="A242" s="36"/>
      <c r="B242" s="36"/>
      <c r="C242" s="19">
        <v>24841324</v>
      </c>
      <c r="D242" s="36"/>
      <c r="E242" s="24"/>
      <c r="F242" s="24"/>
      <c r="G242" s="35"/>
      <c r="H242" s="24"/>
      <c r="I242" s="24"/>
      <c r="J242" s="24"/>
      <c r="K242" s="24"/>
      <c r="L242" s="35"/>
      <c r="M242" s="35"/>
    </row>
    <row r="243" spans="1:13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5" x14ac:dyDescent="0.25">
      <c r="A244" s="21" t="s">
        <v>169</v>
      </c>
      <c r="B244"/>
      <c r="C244"/>
      <c r="D244"/>
      <c r="E244"/>
      <c r="F244"/>
      <c r="G244"/>
      <c r="H244"/>
      <c r="I244"/>
      <c r="J244"/>
      <c r="K244"/>
      <c r="L244"/>
      <c r="M244"/>
    </row>
    <row r="249" spans="1:13" x14ac:dyDescent="0.25">
      <c r="F249" s="24" t="s">
        <v>121</v>
      </c>
    </row>
    <row r="250" spans="1:13" x14ac:dyDescent="0.25">
      <c r="F250" s="24"/>
    </row>
    <row r="251" spans="1:13" x14ac:dyDescent="0.25">
      <c r="F251" s="24" t="s">
        <v>123</v>
      </c>
    </row>
    <row r="252" spans="1:13" x14ac:dyDescent="0.25">
      <c r="F252" s="24"/>
    </row>
  </sheetData>
  <mergeCells count="900">
    <mergeCell ref="L239:L240"/>
    <mergeCell ref="M239:M240"/>
    <mergeCell ref="A241:A242"/>
    <mergeCell ref="B241:B242"/>
    <mergeCell ref="D241:D242"/>
    <mergeCell ref="E241:E242"/>
    <mergeCell ref="F241:F242"/>
    <mergeCell ref="G241:G242"/>
    <mergeCell ref="H241:H242"/>
    <mergeCell ref="I241:I242"/>
    <mergeCell ref="J241:J242"/>
    <mergeCell ref="K241:K242"/>
    <mergeCell ref="L241:L242"/>
    <mergeCell ref="M241:M242"/>
    <mergeCell ref="G239:G240"/>
    <mergeCell ref="H239:H240"/>
    <mergeCell ref="I239:I240"/>
    <mergeCell ref="J239:J240"/>
    <mergeCell ref="K239:K240"/>
    <mergeCell ref="A239:A240"/>
    <mergeCell ref="B239:B240"/>
    <mergeCell ref="D239:D240"/>
    <mergeCell ref="E239:E240"/>
    <mergeCell ref="F239:F240"/>
    <mergeCell ref="L235:L236"/>
    <mergeCell ref="M235:M236"/>
    <mergeCell ref="A237:A238"/>
    <mergeCell ref="B237:B238"/>
    <mergeCell ref="D237:D238"/>
    <mergeCell ref="E237:E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G235:G236"/>
    <mergeCell ref="H235:H236"/>
    <mergeCell ref="I235:I236"/>
    <mergeCell ref="J235:J236"/>
    <mergeCell ref="K235:K236"/>
    <mergeCell ref="A235:A236"/>
    <mergeCell ref="B235:B236"/>
    <mergeCell ref="D235:D236"/>
    <mergeCell ref="E235:E236"/>
    <mergeCell ref="F235:F236"/>
    <mergeCell ref="L231:L232"/>
    <mergeCell ref="M231:M232"/>
    <mergeCell ref="A233:A234"/>
    <mergeCell ref="B233:B234"/>
    <mergeCell ref="D233:D234"/>
    <mergeCell ref="E233:E234"/>
    <mergeCell ref="F233:F234"/>
    <mergeCell ref="G233:G234"/>
    <mergeCell ref="H233:H234"/>
    <mergeCell ref="I233:I234"/>
    <mergeCell ref="J233:J234"/>
    <mergeCell ref="K233:K234"/>
    <mergeCell ref="L233:L234"/>
    <mergeCell ref="M233:M234"/>
    <mergeCell ref="G231:G232"/>
    <mergeCell ref="H231:H232"/>
    <mergeCell ref="I231:I232"/>
    <mergeCell ref="J231:J232"/>
    <mergeCell ref="K231:K232"/>
    <mergeCell ref="A231:A232"/>
    <mergeCell ref="B231:B232"/>
    <mergeCell ref="D231:D232"/>
    <mergeCell ref="E231:E232"/>
    <mergeCell ref="F231:F232"/>
    <mergeCell ref="L227:L228"/>
    <mergeCell ref="M227:M228"/>
    <mergeCell ref="A229:A230"/>
    <mergeCell ref="B229:B230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L229:L230"/>
    <mergeCell ref="M229:M230"/>
    <mergeCell ref="G227:G228"/>
    <mergeCell ref="H227:H228"/>
    <mergeCell ref="I227:I228"/>
    <mergeCell ref="J227:J228"/>
    <mergeCell ref="K227:K228"/>
    <mergeCell ref="A227:A228"/>
    <mergeCell ref="B227:B228"/>
    <mergeCell ref="D227:D228"/>
    <mergeCell ref="E227:E228"/>
    <mergeCell ref="F227:F228"/>
    <mergeCell ref="L223:L224"/>
    <mergeCell ref="M223:M224"/>
    <mergeCell ref="A225:A226"/>
    <mergeCell ref="B225:B226"/>
    <mergeCell ref="D225:D226"/>
    <mergeCell ref="E225:E226"/>
    <mergeCell ref="F225:F226"/>
    <mergeCell ref="G225:G226"/>
    <mergeCell ref="H225:H226"/>
    <mergeCell ref="I225:I226"/>
    <mergeCell ref="J225:J226"/>
    <mergeCell ref="K225:K226"/>
    <mergeCell ref="L225:L226"/>
    <mergeCell ref="M225:M226"/>
    <mergeCell ref="G223:G224"/>
    <mergeCell ref="H223:H224"/>
    <mergeCell ref="I223:I224"/>
    <mergeCell ref="J223:J224"/>
    <mergeCell ref="K223:K224"/>
    <mergeCell ref="A223:A224"/>
    <mergeCell ref="B223:B224"/>
    <mergeCell ref="D223:D224"/>
    <mergeCell ref="E223:E224"/>
    <mergeCell ref="F223:F224"/>
    <mergeCell ref="L219:L220"/>
    <mergeCell ref="M219:M220"/>
    <mergeCell ref="A221:A222"/>
    <mergeCell ref="B221:B222"/>
    <mergeCell ref="D221:D222"/>
    <mergeCell ref="E221:E222"/>
    <mergeCell ref="F221:F222"/>
    <mergeCell ref="G221:G222"/>
    <mergeCell ref="H221:H222"/>
    <mergeCell ref="I221:I222"/>
    <mergeCell ref="J221:J222"/>
    <mergeCell ref="K221:K222"/>
    <mergeCell ref="L221:L222"/>
    <mergeCell ref="M221:M222"/>
    <mergeCell ref="G219:G220"/>
    <mergeCell ref="H219:H220"/>
    <mergeCell ref="I219:I220"/>
    <mergeCell ref="J219:J220"/>
    <mergeCell ref="K219:K220"/>
    <mergeCell ref="A219:A220"/>
    <mergeCell ref="B219:B220"/>
    <mergeCell ref="D219:D220"/>
    <mergeCell ref="E219:E220"/>
    <mergeCell ref="F219:F220"/>
    <mergeCell ref="L215:L216"/>
    <mergeCell ref="M215:M216"/>
    <mergeCell ref="A217:A218"/>
    <mergeCell ref="B217:B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L217:L218"/>
    <mergeCell ref="M217:M218"/>
    <mergeCell ref="G215:G216"/>
    <mergeCell ref="H215:H216"/>
    <mergeCell ref="I215:I216"/>
    <mergeCell ref="J215:J216"/>
    <mergeCell ref="K215:K216"/>
    <mergeCell ref="A215:A216"/>
    <mergeCell ref="B215:B216"/>
    <mergeCell ref="D215:D216"/>
    <mergeCell ref="E215:E216"/>
    <mergeCell ref="F215:F216"/>
    <mergeCell ref="L211:L212"/>
    <mergeCell ref="M211:M212"/>
    <mergeCell ref="A213:A214"/>
    <mergeCell ref="B213:B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M213:M214"/>
    <mergeCell ref="G211:G212"/>
    <mergeCell ref="H211:H212"/>
    <mergeCell ref="I211:I212"/>
    <mergeCell ref="J211:J212"/>
    <mergeCell ref="K211:K212"/>
    <mergeCell ref="A211:A212"/>
    <mergeCell ref="B211:B212"/>
    <mergeCell ref="D211:D212"/>
    <mergeCell ref="E211:E212"/>
    <mergeCell ref="F211:F212"/>
    <mergeCell ref="L207:L208"/>
    <mergeCell ref="M207:M208"/>
    <mergeCell ref="A209:A210"/>
    <mergeCell ref="B209:B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G207:G208"/>
    <mergeCell ref="H207:H208"/>
    <mergeCell ref="I207:I208"/>
    <mergeCell ref="J207:J208"/>
    <mergeCell ref="K207:K208"/>
    <mergeCell ref="A207:A208"/>
    <mergeCell ref="B207:B208"/>
    <mergeCell ref="D207:D208"/>
    <mergeCell ref="E207:E208"/>
    <mergeCell ref="F207:F208"/>
    <mergeCell ref="L203:L204"/>
    <mergeCell ref="M203:M204"/>
    <mergeCell ref="A205:A206"/>
    <mergeCell ref="B205:B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G203:G204"/>
    <mergeCell ref="H203:H204"/>
    <mergeCell ref="I203:I204"/>
    <mergeCell ref="J203:J204"/>
    <mergeCell ref="K203:K204"/>
    <mergeCell ref="A203:A204"/>
    <mergeCell ref="B203:B204"/>
    <mergeCell ref="D203:D204"/>
    <mergeCell ref="E203:E204"/>
    <mergeCell ref="F203:F204"/>
    <mergeCell ref="L199:L200"/>
    <mergeCell ref="M199:M200"/>
    <mergeCell ref="A201:A202"/>
    <mergeCell ref="B201:B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G199:G200"/>
    <mergeCell ref="H199:H200"/>
    <mergeCell ref="I199:I200"/>
    <mergeCell ref="J199:J200"/>
    <mergeCell ref="K199:K200"/>
    <mergeCell ref="A199:A200"/>
    <mergeCell ref="B199:B200"/>
    <mergeCell ref="D199:D200"/>
    <mergeCell ref="E199:E200"/>
    <mergeCell ref="F199:F200"/>
    <mergeCell ref="L195:L196"/>
    <mergeCell ref="M195:M196"/>
    <mergeCell ref="A197:A198"/>
    <mergeCell ref="B197:B198"/>
    <mergeCell ref="D197:D198"/>
    <mergeCell ref="E197:E198"/>
    <mergeCell ref="F197:F198"/>
    <mergeCell ref="G197:G198"/>
    <mergeCell ref="H197:H198"/>
    <mergeCell ref="I197:I198"/>
    <mergeCell ref="J197:J198"/>
    <mergeCell ref="K197:K198"/>
    <mergeCell ref="L197:L198"/>
    <mergeCell ref="M197:M198"/>
    <mergeCell ref="G195:G196"/>
    <mergeCell ref="H195:H196"/>
    <mergeCell ref="I195:I196"/>
    <mergeCell ref="J195:J196"/>
    <mergeCell ref="K195:K196"/>
    <mergeCell ref="A195:A196"/>
    <mergeCell ref="B195:B196"/>
    <mergeCell ref="D195:D196"/>
    <mergeCell ref="E195:E196"/>
    <mergeCell ref="F195:F196"/>
    <mergeCell ref="L191:L192"/>
    <mergeCell ref="M191:M192"/>
    <mergeCell ref="A193:A194"/>
    <mergeCell ref="B193:B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G191:G192"/>
    <mergeCell ref="H191:H192"/>
    <mergeCell ref="I191:I192"/>
    <mergeCell ref="J191:J192"/>
    <mergeCell ref="K191:K192"/>
    <mergeCell ref="A191:A192"/>
    <mergeCell ref="B191:B192"/>
    <mergeCell ref="D191:D192"/>
    <mergeCell ref="E191:E192"/>
    <mergeCell ref="F191:F192"/>
    <mergeCell ref="L187:L188"/>
    <mergeCell ref="M187:M188"/>
    <mergeCell ref="A189:A190"/>
    <mergeCell ref="B189:B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G187:G188"/>
    <mergeCell ref="H187:H188"/>
    <mergeCell ref="I187:I188"/>
    <mergeCell ref="J187:J188"/>
    <mergeCell ref="K187:K188"/>
    <mergeCell ref="A187:A188"/>
    <mergeCell ref="B187:B188"/>
    <mergeCell ref="D187:D188"/>
    <mergeCell ref="E187:E188"/>
    <mergeCell ref="F187:F188"/>
    <mergeCell ref="L183:L184"/>
    <mergeCell ref="M183:M184"/>
    <mergeCell ref="A185:A186"/>
    <mergeCell ref="B185:B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G183:G184"/>
    <mergeCell ref="H183:H184"/>
    <mergeCell ref="I183:I184"/>
    <mergeCell ref="J183:J184"/>
    <mergeCell ref="K183:K184"/>
    <mergeCell ref="A183:A184"/>
    <mergeCell ref="B183:B184"/>
    <mergeCell ref="D183:D184"/>
    <mergeCell ref="E183:E184"/>
    <mergeCell ref="F183:F184"/>
    <mergeCell ref="L179:L180"/>
    <mergeCell ref="M179:M180"/>
    <mergeCell ref="A181:A182"/>
    <mergeCell ref="B181:B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G179:G180"/>
    <mergeCell ref="H179:H180"/>
    <mergeCell ref="I179:I180"/>
    <mergeCell ref="J179:J180"/>
    <mergeCell ref="K179:K180"/>
    <mergeCell ref="A179:A180"/>
    <mergeCell ref="B179:B180"/>
    <mergeCell ref="D179:D180"/>
    <mergeCell ref="E179:E180"/>
    <mergeCell ref="F179:F180"/>
    <mergeCell ref="L175:L176"/>
    <mergeCell ref="M175:M176"/>
    <mergeCell ref="A177:A178"/>
    <mergeCell ref="B177:B178"/>
    <mergeCell ref="D177:D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G175:G176"/>
    <mergeCell ref="H175:H176"/>
    <mergeCell ref="I175:I176"/>
    <mergeCell ref="J175:J176"/>
    <mergeCell ref="K175:K176"/>
    <mergeCell ref="A175:A176"/>
    <mergeCell ref="B175:B176"/>
    <mergeCell ref="D175:D176"/>
    <mergeCell ref="E175:E176"/>
    <mergeCell ref="F175:F176"/>
    <mergeCell ref="L171:L172"/>
    <mergeCell ref="M171:M172"/>
    <mergeCell ref="A173:A174"/>
    <mergeCell ref="B173:B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G171:G172"/>
    <mergeCell ref="H171:H172"/>
    <mergeCell ref="I171:I172"/>
    <mergeCell ref="J171:J172"/>
    <mergeCell ref="K171:K172"/>
    <mergeCell ref="A171:A172"/>
    <mergeCell ref="B171:B172"/>
    <mergeCell ref="D171:D172"/>
    <mergeCell ref="E171:E172"/>
    <mergeCell ref="F171:F172"/>
    <mergeCell ref="L167:L168"/>
    <mergeCell ref="M167:M168"/>
    <mergeCell ref="A169:A170"/>
    <mergeCell ref="B169:B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G167:G168"/>
    <mergeCell ref="H167:H168"/>
    <mergeCell ref="I167:I168"/>
    <mergeCell ref="J167:J168"/>
    <mergeCell ref="K167:K168"/>
    <mergeCell ref="A167:A168"/>
    <mergeCell ref="B167:B168"/>
    <mergeCell ref="D167:D168"/>
    <mergeCell ref="E167:E168"/>
    <mergeCell ref="F167:F168"/>
    <mergeCell ref="L163:L164"/>
    <mergeCell ref="M163:M164"/>
    <mergeCell ref="A165:A166"/>
    <mergeCell ref="B165:B166"/>
    <mergeCell ref="D165:D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G163:G164"/>
    <mergeCell ref="H163:H164"/>
    <mergeCell ref="I163:I164"/>
    <mergeCell ref="J163:J164"/>
    <mergeCell ref="K163:K164"/>
    <mergeCell ref="A163:A164"/>
    <mergeCell ref="B163:B164"/>
    <mergeCell ref="D163:D164"/>
    <mergeCell ref="E163:E164"/>
    <mergeCell ref="F163:F164"/>
    <mergeCell ref="L159:L160"/>
    <mergeCell ref="M159:M160"/>
    <mergeCell ref="A161:A162"/>
    <mergeCell ref="B161:B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G159:G160"/>
    <mergeCell ref="H159:H160"/>
    <mergeCell ref="I159:I160"/>
    <mergeCell ref="J159:J160"/>
    <mergeCell ref="K159:K160"/>
    <mergeCell ref="A159:A160"/>
    <mergeCell ref="B159:B160"/>
    <mergeCell ref="D159:D160"/>
    <mergeCell ref="E159:E160"/>
    <mergeCell ref="F159:F160"/>
    <mergeCell ref="L155:L156"/>
    <mergeCell ref="M155:M156"/>
    <mergeCell ref="A157:A158"/>
    <mergeCell ref="B157:B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G155:G156"/>
    <mergeCell ref="H155:H156"/>
    <mergeCell ref="I155:I156"/>
    <mergeCell ref="J155:J156"/>
    <mergeCell ref="K155:K156"/>
    <mergeCell ref="A155:A156"/>
    <mergeCell ref="B155:B156"/>
    <mergeCell ref="D155:D156"/>
    <mergeCell ref="E155:E156"/>
    <mergeCell ref="F155:F156"/>
    <mergeCell ref="L151:L152"/>
    <mergeCell ref="M151:M152"/>
    <mergeCell ref="A153:A154"/>
    <mergeCell ref="B153:B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G151:G152"/>
    <mergeCell ref="H151:H152"/>
    <mergeCell ref="I151:I152"/>
    <mergeCell ref="J151:J152"/>
    <mergeCell ref="K151:K152"/>
    <mergeCell ref="A151:A152"/>
    <mergeCell ref="B151:B152"/>
    <mergeCell ref="D151:D152"/>
    <mergeCell ref="E151:E152"/>
    <mergeCell ref="F151:F152"/>
    <mergeCell ref="L147:L148"/>
    <mergeCell ref="M147:M148"/>
    <mergeCell ref="A149:A150"/>
    <mergeCell ref="B149:B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G147:G148"/>
    <mergeCell ref="H147:H148"/>
    <mergeCell ref="I147:I148"/>
    <mergeCell ref="J147:J148"/>
    <mergeCell ref="K147:K148"/>
    <mergeCell ref="A147:A148"/>
    <mergeCell ref="B147:B148"/>
    <mergeCell ref="D147:D148"/>
    <mergeCell ref="E147:E148"/>
    <mergeCell ref="F147:F148"/>
    <mergeCell ref="L143:L144"/>
    <mergeCell ref="M143:M144"/>
    <mergeCell ref="A145:A146"/>
    <mergeCell ref="B145:B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G143:G144"/>
    <mergeCell ref="H143:H144"/>
    <mergeCell ref="I143:I144"/>
    <mergeCell ref="J143:J144"/>
    <mergeCell ref="K143:K144"/>
    <mergeCell ref="A143:A144"/>
    <mergeCell ref="B143:B144"/>
    <mergeCell ref="D143:D144"/>
    <mergeCell ref="E143:E144"/>
    <mergeCell ref="F143:F144"/>
    <mergeCell ref="L139:L140"/>
    <mergeCell ref="M139:M140"/>
    <mergeCell ref="A141:A142"/>
    <mergeCell ref="B141:B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G139:G140"/>
    <mergeCell ref="H139:H140"/>
    <mergeCell ref="I139:I140"/>
    <mergeCell ref="J139:J140"/>
    <mergeCell ref="K139:K140"/>
    <mergeCell ref="A139:A140"/>
    <mergeCell ref="B139:B140"/>
    <mergeCell ref="D139:D140"/>
    <mergeCell ref="E139:E140"/>
    <mergeCell ref="F139:F140"/>
    <mergeCell ref="L135:L136"/>
    <mergeCell ref="M135:M136"/>
    <mergeCell ref="A137:A138"/>
    <mergeCell ref="B137:B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G135:G136"/>
    <mergeCell ref="H135:H136"/>
    <mergeCell ref="I135:I136"/>
    <mergeCell ref="J135:J136"/>
    <mergeCell ref="K135:K136"/>
    <mergeCell ref="A135:A136"/>
    <mergeCell ref="B135:B136"/>
    <mergeCell ref="D135:D136"/>
    <mergeCell ref="E135:E136"/>
    <mergeCell ref="F135:F136"/>
    <mergeCell ref="L131:L132"/>
    <mergeCell ref="M131:M132"/>
    <mergeCell ref="A133:A134"/>
    <mergeCell ref="B133:B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G131:G132"/>
    <mergeCell ref="H131:H132"/>
    <mergeCell ref="I131:I132"/>
    <mergeCell ref="J131:J132"/>
    <mergeCell ref="K131:K132"/>
    <mergeCell ref="A131:A132"/>
    <mergeCell ref="B131:B132"/>
    <mergeCell ref="D131:D132"/>
    <mergeCell ref="E131:E132"/>
    <mergeCell ref="F131:F132"/>
    <mergeCell ref="L127:L128"/>
    <mergeCell ref="M127:M128"/>
    <mergeCell ref="A129:A130"/>
    <mergeCell ref="B129:B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G127:G128"/>
    <mergeCell ref="H127:H128"/>
    <mergeCell ref="I127:I128"/>
    <mergeCell ref="J127:J128"/>
    <mergeCell ref="K127:K128"/>
    <mergeCell ref="A127:A128"/>
    <mergeCell ref="B127:B128"/>
    <mergeCell ref="D127:D128"/>
    <mergeCell ref="E127:E128"/>
    <mergeCell ref="F127:F128"/>
    <mergeCell ref="L123:L124"/>
    <mergeCell ref="M123:M124"/>
    <mergeCell ref="A125:A126"/>
    <mergeCell ref="B125:B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G123:G124"/>
    <mergeCell ref="H123:H124"/>
    <mergeCell ref="I123:I124"/>
    <mergeCell ref="J123:J124"/>
    <mergeCell ref="K123:K124"/>
    <mergeCell ref="A123:A124"/>
    <mergeCell ref="B123:B124"/>
    <mergeCell ref="D123:D124"/>
    <mergeCell ref="E123:E124"/>
    <mergeCell ref="F123:F124"/>
    <mergeCell ref="L118:L119"/>
    <mergeCell ref="M118:M119"/>
    <mergeCell ref="A120:A121"/>
    <mergeCell ref="B120:B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G118:G119"/>
    <mergeCell ref="H118:H119"/>
    <mergeCell ref="I118:I119"/>
    <mergeCell ref="J118:J119"/>
    <mergeCell ref="K118:K119"/>
    <mergeCell ref="A118:A119"/>
    <mergeCell ref="B118:B119"/>
    <mergeCell ref="D118:D119"/>
    <mergeCell ref="E118:E119"/>
    <mergeCell ref="F118:F119"/>
    <mergeCell ref="L114:L115"/>
    <mergeCell ref="M114:M115"/>
    <mergeCell ref="A116:A117"/>
    <mergeCell ref="B116:B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G114:G115"/>
    <mergeCell ref="H114:H115"/>
    <mergeCell ref="I114:I115"/>
    <mergeCell ref="J114:J115"/>
    <mergeCell ref="K114:K115"/>
    <mergeCell ref="A114:A115"/>
    <mergeCell ref="B114:B115"/>
    <mergeCell ref="D114:D115"/>
    <mergeCell ref="E114:E115"/>
    <mergeCell ref="F114:F115"/>
    <mergeCell ref="L110:L111"/>
    <mergeCell ref="M110:M111"/>
    <mergeCell ref="A112:A113"/>
    <mergeCell ref="B112:B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G110:G111"/>
    <mergeCell ref="H110:H111"/>
    <mergeCell ref="I110:I111"/>
    <mergeCell ref="J110:J111"/>
    <mergeCell ref="K110:K111"/>
    <mergeCell ref="A110:A111"/>
    <mergeCell ref="B110:B111"/>
    <mergeCell ref="D110:D111"/>
    <mergeCell ref="E110:E111"/>
    <mergeCell ref="F110:F111"/>
    <mergeCell ref="L106:L107"/>
    <mergeCell ref="M106:M107"/>
    <mergeCell ref="A108:A109"/>
    <mergeCell ref="B108:B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G106:G107"/>
    <mergeCell ref="H106:H107"/>
    <mergeCell ref="I106:I107"/>
    <mergeCell ref="J106:J107"/>
    <mergeCell ref="K106:K107"/>
    <mergeCell ref="A106:A107"/>
    <mergeCell ref="B106:B107"/>
    <mergeCell ref="D106:D107"/>
    <mergeCell ref="E106:E107"/>
    <mergeCell ref="F106:F107"/>
    <mergeCell ref="L102:L103"/>
    <mergeCell ref="M102:M103"/>
    <mergeCell ref="A104:A105"/>
    <mergeCell ref="B104:B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G102:G103"/>
    <mergeCell ref="H102:H103"/>
    <mergeCell ref="I102:I103"/>
    <mergeCell ref="J102:J103"/>
    <mergeCell ref="K102:K103"/>
    <mergeCell ref="A102:A103"/>
    <mergeCell ref="B102:B103"/>
    <mergeCell ref="D102:D103"/>
    <mergeCell ref="E102:E103"/>
    <mergeCell ref="F102:F103"/>
    <mergeCell ref="L98:L99"/>
    <mergeCell ref="M98:M99"/>
    <mergeCell ref="A100:A101"/>
    <mergeCell ref="B100:B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G98:G99"/>
    <mergeCell ref="H98:H99"/>
    <mergeCell ref="I98:I99"/>
    <mergeCell ref="J98:J99"/>
    <mergeCell ref="K98:K99"/>
    <mergeCell ref="A98:A99"/>
    <mergeCell ref="B98:B99"/>
    <mergeCell ref="D98:D99"/>
    <mergeCell ref="E98:E99"/>
    <mergeCell ref="F98:F99"/>
    <mergeCell ref="L94:L95"/>
    <mergeCell ref="M94:M95"/>
    <mergeCell ref="A96:A97"/>
    <mergeCell ref="B96:B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G94:G95"/>
    <mergeCell ref="H94:H95"/>
    <mergeCell ref="I94:I95"/>
    <mergeCell ref="J94:J95"/>
    <mergeCell ref="K94:K95"/>
    <mergeCell ref="A94:A95"/>
    <mergeCell ref="B94:B95"/>
    <mergeCell ref="D94:D95"/>
    <mergeCell ref="E94:E95"/>
    <mergeCell ref="F94:F95"/>
    <mergeCell ref="F249:F250"/>
    <mergeCell ref="F251:F252"/>
    <mergeCell ref="A1:I1"/>
    <mergeCell ref="H2:H3"/>
    <mergeCell ref="I2:I3"/>
    <mergeCell ref="C83:F83"/>
    <mergeCell ref="B2:B3"/>
    <mergeCell ref="A2:A3"/>
    <mergeCell ref="E2:F2"/>
    <mergeCell ref="G2:G3"/>
    <mergeCell ref="C2:C3"/>
    <mergeCell ref="D2:D3"/>
  </mergeCells>
  <pageMargins left="0.70866141732283472" right="0.70866141732283472" top="0.74803149606299213" bottom="0.35433070866141736" header="0.31496062992125984" footer="0.31496062992125984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workbookViewId="0">
      <selection activeCell="I84" sqref="I84"/>
    </sheetView>
  </sheetViews>
  <sheetFormatPr defaultRowHeight="15" x14ac:dyDescent="0.25"/>
  <cols>
    <col min="6" max="6" width="9" customWidth="1"/>
  </cols>
  <sheetData>
    <row r="1" spans="1:6" x14ac:dyDescent="0.25">
      <c r="A1" s="37" t="s">
        <v>12</v>
      </c>
      <c r="B1" s="37"/>
      <c r="C1" s="37"/>
      <c r="D1" s="37"/>
      <c r="E1" s="37"/>
      <c r="F1" s="37"/>
    </row>
    <row r="2" spans="1:6" x14ac:dyDescent="0.25">
      <c r="A2" t="s">
        <v>22</v>
      </c>
    </row>
    <row r="3" spans="1:6" x14ac:dyDescent="0.25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</row>
    <row r="4" spans="1:6" x14ac:dyDescent="0.25">
      <c r="A4">
        <v>5951</v>
      </c>
      <c r="B4">
        <v>10</v>
      </c>
      <c r="C4">
        <v>11</v>
      </c>
      <c r="D4">
        <v>11</v>
      </c>
      <c r="E4">
        <v>2018</v>
      </c>
      <c r="F4" s="38">
        <f>Лист1!I4</f>
        <v>1.0395432592046865</v>
      </c>
    </row>
    <row r="5" spans="1:6" x14ac:dyDescent="0.25">
      <c r="A5">
        <v>5951</v>
      </c>
      <c r="B5">
        <v>10</v>
      </c>
      <c r="C5">
        <v>21</v>
      </c>
      <c r="D5">
        <v>11</v>
      </c>
      <c r="E5">
        <v>2018</v>
      </c>
      <c r="F5" s="38">
        <f>Лист1!I5</f>
        <v>1.3258289808219141</v>
      </c>
    </row>
    <row r="6" spans="1:6" x14ac:dyDescent="0.25">
      <c r="A6">
        <v>5951</v>
      </c>
      <c r="B6">
        <v>10</v>
      </c>
      <c r="C6">
        <v>31</v>
      </c>
      <c r="D6">
        <v>11</v>
      </c>
      <c r="E6">
        <v>2018</v>
      </c>
      <c r="F6" s="38">
        <f>Лист1!I6</f>
        <v>0.98150675920468655</v>
      </c>
    </row>
    <row r="7" spans="1:6" x14ac:dyDescent="0.25">
      <c r="A7">
        <v>5951</v>
      </c>
      <c r="B7">
        <v>10</v>
      </c>
      <c r="C7">
        <v>41</v>
      </c>
      <c r="D7">
        <v>11</v>
      </c>
      <c r="E7">
        <v>2018</v>
      </c>
      <c r="F7" s="38">
        <f>Лист1!I7</f>
        <v>0.29592470683633931</v>
      </c>
    </row>
    <row r="8" spans="1:6" x14ac:dyDescent="0.25">
      <c r="A8">
        <v>5951</v>
      </c>
      <c r="B8">
        <v>10</v>
      </c>
      <c r="C8">
        <v>51</v>
      </c>
      <c r="D8">
        <v>11</v>
      </c>
      <c r="E8">
        <v>2018</v>
      </c>
      <c r="F8" s="38">
        <f>Лист1!I8</f>
        <v>0.16407912416997311</v>
      </c>
    </row>
    <row r="9" spans="1:6" x14ac:dyDescent="0.25">
      <c r="A9">
        <v>5951</v>
      </c>
      <c r="B9">
        <v>10</v>
      </c>
      <c r="C9">
        <v>61</v>
      </c>
      <c r="D9">
        <v>11</v>
      </c>
      <c r="E9">
        <v>2018</v>
      </c>
      <c r="F9" s="38">
        <f>Лист1!I9</f>
        <v>0.30507487345671802</v>
      </c>
    </row>
    <row r="10" spans="1:6" x14ac:dyDescent="0.25">
      <c r="A10">
        <v>5951</v>
      </c>
      <c r="B10">
        <v>10</v>
      </c>
      <c r="C10">
        <v>71</v>
      </c>
      <c r="D10">
        <v>11</v>
      </c>
      <c r="E10">
        <v>2018</v>
      </c>
      <c r="F10" s="38">
        <f>Лист1!I10</f>
        <v>0.16491095749909843</v>
      </c>
    </row>
    <row r="11" spans="1:6" x14ac:dyDescent="0.25">
      <c r="A11">
        <v>5951</v>
      </c>
      <c r="B11">
        <v>10</v>
      </c>
      <c r="C11">
        <v>81</v>
      </c>
      <c r="D11">
        <v>11</v>
      </c>
      <c r="E11">
        <v>2018</v>
      </c>
      <c r="F11" s="38">
        <f>Лист1!I11</f>
        <v>1.412253316792156</v>
      </c>
    </row>
    <row r="12" spans="1:6" x14ac:dyDescent="0.25">
      <c r="A12">
        <v>5951</v>
      </c>
      <c r="B12">
        <v>10</v>
      </c>
      <c r="C12">
        <v>91</v>
      </c>
      <c r="D12">
        <v>11</v>
      </c>
      <c r="E12">
        <v>2018</v>
      </c>
      <c r="F12" s="38">
        <f>Лист1!I12</f>
        <v>0.16283137417628507</v>
      </c>
    </row>
    <row r="13" spans="1:6" x14ac:dyDescent="0.25">
      <c r="A13">
        <v>5951</v>
      </c>
      <c r="B13">
        <v>10</v>
      </c>
      <c r="C13">
        <v>101</v>
      </c>
      <c r="D13">
        <v>11</v>
      </c>
      <c r="E13">
        <v>2018</v>
      </c>
      <c r="F13" s="38">
        <f>Лист1!I13</f>
        <v>0.3094018401275927</v>
      </c>
    </row>
    <row r="14" spans="1:6" x14ac:dyDescent="0.25">
      <c r="A14">
        <v>5951</v>
      </c>
      <c r="B14">
        <v>10</v>
      </c>
      <c r="C14">
        <v>111</v>
      </c>
      <c r="D14">
        <v>11</v>
      </c>
      <c r="E14">
        <v>2018</v>
      </c>
      <c r="F14" s="38">
        <f>Лист1!I14</f>
        <v>1.2269139025022557</v>
      </c>
    </row>
    <row r="15" spans="1:6" x14ac:dyDescent="0.25">
      <c r="A15">
        <v>5951</v>
      </c>
      <c r="B15">
        <v>10</v>
      </c>
      <c r="C15">
        <v>121</v>
      </c>
      <c r="D15">
        <v>11</v>
      </c>
      <c r="E15">
        <v>2018</v>
      </c>
      <c r="F15" s="38">
        <f>Лист1!I15</f>
        <v>0.30237141513706067</v>
      </c>
    </row>
    <row r="16" spans="1:6" x14ac:dyDescent="0.25">
      <c r="A16">
        <v>5951</v>
      </c>
      <c r="B16">
        <v>10</v>
      </c>
      <c r="C16">
        <v>131</v>
      </c>
      <c r="D16">
        <v>11</v>
      </c>
      <c r="E16">
        <v>2018</v>
      </c>
      <c r="F16" s="38">
        <f>Лист1!I16</f>
        <v>0.61002138583769305</v>
      </c>
    </row>
    <row r="17" spans="1:15" x14ac:dyDescent="0.25">
      <c r="A17">
        <v>5951</v>
      </c>
      <c r="B17">
        <v>10</v>
      </c>
      <c r="C17">
        <v>141</v>
      </c>
      <c r="D17">
        <v>11</v>
      </c>
      <c r="E17">
        <v>2018</v>
      </c>
      <c r="F17" s="38">
        <f>Лист1!I17</f>
        <v>0.30257937346934199</v>
      </c>
    </row>
    <row r="18" spans="1:15" x14ac:dyDescent="0.25">
      <c r="A18">
        <v>5951</v>
      </c>
      <c r="B18">
        <v>10</v>
      </c>
      <c r="C18">
        <v>151</v>
      </c>
      <c r="D18">
        <v>11</v>
      </c>
      <c r="E18">
        <v>2018</v>
      </c>
      <c r="F18" s="38">
        <f>Лист1!I18</f>
        <v>1.2931352043719586</v>
      </c>
    </row>
    <row r="19" spans="1:15" x14ac:dyDescent="0.25">
      <c r="A19">
        <v>5951</v>
      </c>
      <c r="B19">
        <v>10</v>
      </c>
      <c r="C19">
        <v>161</v>
      </c>
      <c r="D19">
        <v>11</v>
      </c>
      <c r="E19">
        <v>2018</v>
      </c>
      <c r="F19" s="38">
        <f>Лист1!I19</f>
        <v>0.90387369771370552</v>
      </c>
    </row>
    <row r="20" spans="1:15" x14ac:dyDescent="0.25">
      <c r="A20">
        <v>5951</v>
      </c>
      <c r="B20">
        <v>10</v>
      </c>
      <c r="C20">
        <v>171</v>
      </c>
      <c r="D20">
        <v>11</v>
      </c>
      <c r="E20">
        <v>2018</v>
      </c>
      <c r="F20" s="38">
        <f>Лист1!I20</f>
        <v>0.62401359623534591</v>
      </c>
    </row>
    <row r="21" spans="1:15" x14ac:dyDescent="0.25">
      <c r="A21">
        <v>5951</v>
      </c>
      <c r="B21">
        <v>10</v>
      </c>
      <c r="C21">
        <v>181</v>
      </c>
      <c r="D21">
        <v>11</v>
      </c>
      <c r="E21">
        <v>2018</v>
      </c>
      <c r="F21" s="38">
        <f>Лист1!I21</f>
        <v>0.34732902940036109</v>
      </c>
    </row>
    <row r="22" spans="1:15" x14ac:dyDescent="0.25">
      <c r="A22">
        <v>5951</v>
      </c>
      <c r="B22">
        <v>10</v>
      </c>
      <c r="C22">
        <v>191</v>
      </c>
      <c r="D22">
        <v>11</v>
      </c>
      <c r="E22">
        <v>2018</v>
      </c>
      <c r="F22" s="38">
        <f>Лист1!I22</f>
        <v>0.27799378961496868</v>
      </c>
    </row>
    <row r="23" spans="1:15" x14ac:dyDescent="0.25">
      <c r="A23">
        <v>5951</v>
      </c>
      <c r="B23">
        <v>10</v>
      </c>
      <c r="C23">
        <v>201</v>
      </c>
      <c r="D23">
        <v>11</v>
      </c>
      <c r="E23">
        <v>2018</v>
      </c>
      <c r="F23" s="38">
        <f>Лист1!I23</f>
        <v>0.6838788443845758</v>
      </c>
    </row>
    <row r="24" spans="1:15" x14ac:dyDescent="0.25">
      <c r="A24">
        <v>5951</v>
      </c>
      <c r="B24">
        <v>10</v>
      </c>
      <c r="C24">
        <v>211</v>
      </c>
      <c r="D24">
        <v>11</v>
      </c>
      <c r="E24">
        <v>2018</v>
      </c>
      <c r="F24" s="38">
        <f>Лист1!I24</f>
        <v>8.4846999570784551E-2</v>
      </c>
    </row>
    <row r="25" spans="1:15" x14ac:dyDescent="0.25">
      <c r="A25">
        <v>5951</v>
      </c>
      <c r="B25">
        <v>10</v>
      </c>
      <c r="C25">
        <v>221</v>
      </c>
      <c r="D25">
        <v>11</v>
      </c>
      <c r="E25">
        <v>2018</v>
      </c>
      <c r="F25" s="38">
        <f>Лист1!I25</f>
        <v>0.12103770106176652</v>
      </c>
    </row>
    <row r="26" spans="1:15" x14ac:dyDescent="0.25">
      <c r="A26">
        <v>5951</v>
      </c>
      <c r="B26">
        <v>10</v>
      </c>
      <c r="C26">
        <v>231</v>
      </c>
      <c r="D26">
        <v>11</v>
      </c>
      <c r="E26">
        <v>2018</v>
      </c>
      <c r="F26" s="38">
        <f>Лист1!I26</f>
        <v>0.62511274961496854</v>
      </c>
    </row>
    <row r="27" spans="1:15" x14ac:dyDescent="0.25">
      <c r="A27">
        <v>5951</v>
      </c>
      <c r="B27">
        <v>10</v>
      </c>
      <c r="C27">
        <v>241</v>
      </c>
      <c r="D27">
        <v>11</v>
      </c>
      <c r="E27">
        <v>2018</v>
      </c>
      <c r="F27" s="38">
        <f>Лист1!I27</f>
        <v>0.12560683269792616</v>
      </c>
    </row>
    <row r="28" spans="1:15" x14ac:dyDescent="0.25">
      <c r="A28">
        <v>5951</v>
      </c>
      <c r="B28">
        <v>10</v>
      </c>
      <c r="C28">
        <v>251</v>
      </c>
      <c r="D28">
        <v>11</v>
      </c>
      <c r="E28">
        <v>2018</v>
      </c>
      <c r="F28" s="38">
        <f>Лист1!I28</f>
        <v>0.59330683288728592</v>
      </c>
    </row>
    <row r="29" spans="1:15" x14ac:dyDescent="0.25">
      <c r="A29">
        <v>5951</v>
      </c>
      <c r="B29">
        <v>10</v>
      </c>
      <c r="C29">
        <v>261</v>
      </c>
      <c r="D29">
        <v>11</v>
      </c>
      <c r="E29">
        <v>2018</v>
      </c>
      <c r="F29" s="38">
        <f>Лист1!I29</f>
        <v>0.12103174938773681</v>
      </c>
    </row>
    <row r="30" spans="1:15" x14ac:dyDescent="0.25">
      <c r="A30">
        <v>5951</v>
      </c>
      <c r="B30">
        <v>10</v>
      </c>
      <c r="C30">
        <v>271</v>
      </c>
      <c r="D30">
        <v>11</v>
      </c>
      <c r="E30">
        <v>2018</v>
      </c>
      <c r="F30" s="38">
        <f>Лист1!I30</f>
        <v>0.16147898626690688</v>
      </c>
    </row>
    <row r="31" spans="1:15" x14ac:dyDescent="0.25">
      <c r="A31">
        <v>5951</v>
      </c>
      <c r="B31">
        <v>10</v>
      </c>
      <c r="C31">
        <v>281</v>
      </c>
      <c r="D31">
        <v>11</v>
      </c>
      <c r="E31">
        <v>2018</v>
      </c>
      <c r="F31" s="38">
        <f>Лист1!I31</f>
        <v>0.92428903603336476</v>
      </c>
      <c r="N31" t="s">
        <v>21</v>
      </c>
      <c r="O31" t="s">
        <v>21</v>
      </c>
    </row>
    <row r="32" spans="1:15" x14ac:dyDescent="0.25">
      <c r="A32">
        <v>5951</v>
      </c>
      <c r="B32">
        <v>10</v>
      </c>
      <c r="C32">
        <v>291</v>
      </c>
      <c r="D32">
        <v>11</v>
      </c>
      <c r="E32">
        <v>2018</v>
      </c>
      <c r="F32" s="38">
        <f>Лист1!I32</f>
        <v>0.55649024955184856</v>
      </c>
    </row>
    <row r="33" spans="1:6" x14ac:dyDescent="0.25">
      <c r="A33">
        <v>5951</v>
      </c>
      <c r="B33">
        <v>10</v>
      </c>
      <c r="C33">
        <v>301</v>
      </c>
      <c r="D33">
        <v>11</v>
      </c>
      <c r="E33">
        <v>2018</v>
      </c>
      <c r="F33" s="38">
        <f>Лист1!I33</f>
        <v>0.58351816938773649</v>
      </c>
    </row>
    <row r="34" spans="1:6" x14ac:dyDescent="0.25">
      <c r="A34">
        <v>5951</v>
      </c>
      <c r="B34">
        <v>10</v>
      </c>
      <c r="C34">
        <v>311</v>
      </c>
      <c r="D34">
        <v>11</v>
      </c>
      <c r="E34">
        <v>2018</v>
      </c>
      <c r="F34" s="38">
        <f>Лист1!I34</f>
        <v>0.30857678293146984</v>
      </c>
    </row>
    <row r="35" spans="1:6" x14ac:dyDescent="0.25">
      <c r="A35">
        <v>5951</v>
      </c>
      <c r="B35">
        <v>10</v>
      </c>
      <c r="C35">
        <v>321</v>
      </c>
      <c r="D35">
        <v>11</v>
      </c>
      <c r="E35">
        <v>2018</v>
      </c>
      <c r="F35" s="38">
        <f>Лист1!I35</f>
        <v>0.4481957610365192</v>
      </c>
    </row>
    <row r="36" spans="1:6" x14ac:dyDescent="0.25">
      <c r="A36">
        <v>5951</v>
      </c>
      <c r="B36">
        <v>10</v>
      </c>
      <c r="C36">
        <v>331</v>
      </c>
      <c r="D36">
        <v>11</v>
      </c>
      <c r="E36">
        <v>2018</v>
      </c>
      <c r="F36" s="38">
        <f>Лист1!I36</f>
        <v>8.796637455500457E-2</v>
      </c>
    </row>
    <row r="37" spans="1:6" x14ac:dyDescent="0.25">
      <c r="A37">
        <v>5951</v>
      </c>
      <c r="B37">
        <v>10</v>
      </c>
      <c r="C37">
        <v>341</v>
      </c>
      <c r="D37">
        <v>11</v>
      </c>
      <c r="E37">
        <v>2018</v>
      </c>
      <c r="F37" s="38">
        <f>Лист1!I37</f>
        <v>0.12082379105545547</v>
      </c>
    </row>
    <row r="38" spans="1:6" x14ac:dyDescent="0.25">
      <c r="A38">
        <v>5951</v>
      </c>
      <c r="B38">
        <v>10</v>
      </c>
      <c r="C38">
        <v>351</v>
      </c>
      <c r="D38">
        <v>11</v>
      </c>
      <c r="E38">
        <v>2018</v>
      </c>
      <c r="F38" s="38">
        <f>Лист1!I38</f>
        <v>7.9440082931469869E-2</v>
      </c>
    </row>
    <row r="39" spans="1:6" x14ac:dyDescent="0.25">
      <c r="A39">
        <v>5951</v>
      </c>
      <c r="B39">
        <v>10</v>
      </c>
      <c r="C39">
        <v>361</v>
      </c>
      <c r="D39">
        <v>11</v>
      </c>
      <c r="E39">
        <v>2018</v>
      </c>
      <c r="F39" s="38">
        <f>Лист1!I39</f>
        <v>0.12663070769477019</v>
      </c>
    </row>
    <row r="40" spans="1:6" x14ac:dyDescent="0.25">
      <c r="A40">
        <v>5951</v>
      </c>
      <c r="B40">
        <v>10</v>
      </c>
      <c r="C40">
        <v>371</v>
      </c>
      <c r="D40">
        <v>11</v>
      </c>
      <c r="E40">
        <v>2018</v>
      </c>
      <c r="F40" s="38">
        <f>Лист1!I40</f>
        <v>8.8590249551848591E-2</v>
      </c>
    </row>
    <row r="41" spans="1:6" x14ac:dyDescent="0.25">
      <c r="A41">
        <v>5951</v>
      </c>
      <c r="B41">
        <v>10</v>
      </c>
      <c r="C41">
        <v>381</v>
      </c>
      <c r="D41">
        <v>11</v>
      </c>
      <c r="E41">
        <v>2018</v>
      </c>
      <c r="F41" s="38">
        <f>Лист1!I41</f>
        <v>0.35972621272317362</v>
      </c>
    </row>
    <row r="42" spans="1:6" x14ac:dyDescent="0.25">
      <c r="A42">
        <v>5951</v>
      </c>
      <c r="B42">
        <v>10</v>
      </c>
      <c r="C42">
        <v>391</v>
      </c>
      <c r="D42">
        <v>11</v>
      </c>
      <c r="E42">
        <v>2018</v>
      </c>
      <c r="F42" s="38">
        <f>Лист1!I42</f>
        <v>0.1580177712700635</v>
      </c>
    </row>
    <row r="43" spans="1:6" x14ac:dyDescent="0.25">
      <c r="A43">
        <v>5951</v>
      </c>
      <c r="B43">
        <v>10</v>
      </c>
      <c r="C43">
        <v>401</v>
      </c>
      <c r="D43">
        <v>11</v>
      </c>
      <c r="E43">
        <v>2018</v>
      </c>
      <c r="F43" s="38">
        <f>Лист1!I43</f>
        <v>1.0024168893624914</v>
      </c>
    </row>
    <row r="44" spans="1:6" x14ac:dyDescent="0.25">
      <c r="A44">
        <v>5951</v>
      </c>
      <c r="B44">
        <v>10</v>
      </c>
      <c r="C44">
        <v>411</v>
      </c>
      <c r="D44">
        <v>11</v>
      </c>
      <c r="E44">
        <v>2018</v>
      </c>
      <c r="F44" s="38">
        <f>Лист1!I44</f>
        <v>8.8590249551848591E-2</v>
      </c>
    </row>
    <row r="45" spans="1:6" x14ac:dyDescent="0.25">
      <c r="A45">
        <v>5951</v>
      </c>
      <c r="B45">
        <v>10</v>
      </c>
      <c r="C45">
        <v>421</v>
      </c>
      <c r="D45">
        <v>11</v>
      </c>
      <c r="E45">
        <v>2018</v>
      </c>
      <c r="F45" s="38">
        <f>Лист1!I45</f>
        <v>0.61524270940035986</v>
      </c>
    </row>
    <row r="46" spans="1:6" x14ac:dyDescent="0.25">
      <c r="A46">
        <v>5951</v>
      </c>
      <c r="B46">
        <v>10</v>
      </c>
      <c r="C46">
        <v>431</v>
      </c>
      <c r="D46">
        <v>11</v>
      </c>
      <c r="E46">
        <v>2018</v>
      </c>
      <c r="F46" s="38">
        <f>Лист1!I46</f>
        <v>7.9232124599188533E-2</v>
      </c>
    </row>
    <row r="47" spans="1:6" x14ac:dyDescent="0.25">
      <c r="A47">
        <v>5951</v>
      </c>
      <c r="B47">
        <v>10</v>
      </c>
      <c r="C47">
        <v>441</v>
      </c>
      <c r="D47">
        <v>11</v>
      </c>
      <c r="E47">
        <v>2018</v>
      </c>
      <c r="F47" s="38">
        <f>Лист1!I47</f>
        <v>7.8816207934625848E-2</v>
      </c>
    </row>
    <row r="48" spans="1:6" x14ac:dyDescent="0.25">
      <c r="A48">
        <v>5951</v>
      </c>
      <c r="B48">
        <v>10</v>
      </c>
      <c r="C48">
        <v>451</v>
      </c>
      <c r="D48">
        <v>11</v>
      </c>
      <c r="E48">
        <v>2018</v>
      </c>
      <c r="F48" s="38">
        <f>Лист1!I48</f>
        <v>0.22712991623534723</v>
      </c>
    </row>
    <row r="49" spans="1:6" x14ac:dyDescent="0.25">
      <c r="A49">
        <v>5951</v>
      </c>
      <c r="B49">
        <v>10</v>
      </c>
      <c r="C49">
        <v>461</v>
      </c>
      <c r="D49">
        <v>11</v>
      </c>
      <c r="E49">
        <v>2018</v>
      </c>
      <c r="F49" s="38">
        <f>Лист1!I49</f>
        <v>8.4846999570784551E-2</v>
      </c>
    </row>
    <row r="50" spans="1:6" x14ac:dyDescent="0.25">
      <c r="A50">
        <v>5951</v>
      </c>
      <c r="B50">
        <v>10</v>
      </c>
      <c r="C50">
        <v>471</v>
      </c>
      <c r="D50">
        <v>11</v>
      </c>
      <c r="E50">
        <v>2018</v>
      </c>
      <c r="F50" s="38">
        <f>Лист1!I50</f>
        <v>7.5488874618124494E-2</v>
      </c>
    </row>
    <row r="51" spans="1:6" x14ac:dyDescent="0.25">
      <c r="A51">
        <v>5951</v>
      </c>
      <c r="B51">
        <v>10</v>
      </c>
      <c r="C51">
        <v>481</v>
      </c>
      <c r="D51">
        <v>11</v>
      </c>
      <c r="E51">
        <v>2018</v>
      </c>
      <c r="F51" s="38">
        <f>Лист1!I51</f>
        <v>0.387418939520288</v>
      </c>
    </row>
    <row r="52" spans="1:6" x14ac:dyDescent="0.25">
      <c r="A52">
        <v>5951</v>
      </c>
      <c r="B52">
        <v>10</v>
      </c>
      <c r="C52">
        <v>491</v>
      </c>
      <c r="D52">
        <v>11</v>
      </c>
      <c r="E52">
        <v>2018</v>
      </c>
      <c r="F52" s="38">
        <f>Лист1!I52</f>
        <v>0.58088942626690632</v>
      </c>
    </row>
    <row r="53" spans="1:6" x14ac:dyDescent="0.25">
      <c r="A53">
        <v>5951</v>
      </c>
      <c r="B53">
        <v>10</v>
      </c>
      <c r="C53">
        <v>501</v>
      </c>
      <c r="D53">
        <v>11</v>
      </c>
      <c r="E53">
        <v>2018</v>
      </c>
      <c r="F53" s="38">
        <f>Лист1!I53</f>
        <v>0.29656575790306589</v>
      </c>
    </row>
    <row r="54" spans="1:6" x14ac:dyDescent="0.25">
      <c r="A54">
        <v>5951</v>
      </c>
      <c r="B54">
        <v>10</v>
      </c>
      <c r="C54">
        <v>511</v>
      </c>
      <c r="D54">
        <v>11</v>
      </c>
      <c r="E54">
        <v>2018</v>
      </c>
      <c r="F54" s="38">
        <f>Лист1!I54</f>
        <v>8.6824539570783926E-2</v>
      </c>
    </row>
    <row r="55" spans="1:6" x14ac:dyDescent="0.25">
      <c r="A55">
        <v>5951</v>
      </c>
      <c r="B55">
        <v>10</v>
      </c>
      <c r="C55">
        <v>521</v>
      </c>
      <c r="D55">
        <v>11</v>
      </c>
      <c r="E55">
        <v>2018</v>
      </c>
      <c r="F55" s="38">
        <f>Лист1!I55</f>
        <v>7.5488874618124494E-2</v>
      </c>
    </row>
    <row r="56" spans="1:6" x14ac:dyDescent="0.25">
      <c r="A56">
        <v>5951</v>
      </c>
      <c r="B56">
        <v>10</v>
      </c>
      <c r="C56">
        <v>531</v>
      </c>
      <c r="D56">
        <v>11</v>
      </c>
      <c r="E56">
        <v>2018</v>
      </c>
      <c r="F56" s="38">
        <f>Лист1!I56</f>
        <v>1.0277131526726762</v>
      </c>
    </row>
    <row r="57" spans="1:6" x14ac:dyDescent="0.25">
      <c r="A57">
        <v>5951</v>
      </c>
      <c r="B57">
        <v>10</v>
      </c>
      <c r="C57">
        <v>541</v>
      </c>
      <c r="D57">
        <v>11</v>
      </c>
      <c r="E57">
        <v>2018</v>
      </c>
      <c r="F57" s="38">
        <f>Лист1!I57</f>
        <v>8.2351499583408552E-2</v>
      </c>
    </row>
    <row r="58" spans="1:6" x14ac:dyDescent="0.25">
      <c r="A58">
        <v>5951</v>
      </c>
      <c r="B58">
        <v>10</v>
      </c>
      <c r="C58">
        <v>551</v>
      </c>
      <c r="D58">
        <v>11</v>
      </c>
      <c r="E58">
        <v>2018</v>
      </c>
      <c r="F58" s="38">
        <f>Лист1!I58</f>
        <v>0.78604394622903706</v>
      </c>
    </row>
    <row r="59" spans="1:6" x14ac:dyDescent="0.25">
      <c r="A59">
        <v>5951</v>
      </c>
      <c r="B59">
        <v>10</v>
      </c>
      <c r="C59">
        <v>561</v>
      </c>
      <c r="D59">
        <v>11</v>
      </c>
      <c r="E59">
        <v>2018</v>
      </c>
      <c r="F59" s="38">
        <f>Лист1!I59</f>
        <v>0.66262872788413041</v>
      </c>
    </row>
    <row r="60" spans="1:6" x14ac:dyDescent="0.25">
      <c r="A60">
        <v>5951</v>
      </c>
      <c r="B60">
        <v>10</v>
      </c>
      <c r="C60">
        <v>571</v>
      </c>
      <c r="D60">
        <v>11</v>
      </c>
      <c r="E60">
        <v>2018</v>
      </c>
      <c r="F60" s="38">
        <f>Лист1!I60</f>
        <v>7.632070794724985E-2</v>
      </c>
    </row>
    <row r="61" spans="1:6" x14ac:dyDescent="0.25">
      <c r="A61">
        <v>5951</v>
      </c>
      <c r="B61">
        <v>10</v>
      </c>
      <c r="C61">
        <v>581</v>
      </c>
      <c r="D61">
        <v>11</v>
      </c>
      <c r="E61">
        <v>2018</v>
      </c>
      <c r="F61" s="38">
        <f>Лист1!I61</f>
        <v>0.3053853493119929</v>
      </c>
    </row>
    <row r="62" spans="1:6" x14ac:dyDescent="0.25">
      <c r="A62">
        <v>5951</v>
      </c>
      <c r="B62">
        <v>10</v>
      </c>
      <c r="C62">
        <v>591</v>
      </c>
      <c r="D62">
        <v>11</v>
      </c>
      <c r="E62">
        <v>2018</v>
      </c>
      <c r="F62" s="38">
        <f>Лист1!I62</f>
        <v>0.53891928291884583</v>
      </c>
    </row>
    <row r="63" spans="1:6" x14ac:dyDescent="0.25">
      <c r="A63">
        <v>5951</v>
      </c>
      <c r="B63">
        <v>10</v>
      </c>
      <c r="C63">
        <v>601</v>
      </c>
      <c r="D63">
        <v>11</v>
      </c>
      <c r="E63">
        <v>2018</v>
      </c>
      <c r="F63" s="38">
        <f>Лист1!I63</f>
        <v>8.6510666229035249E-2</v>
      </c>
    </row>
    <row r="64" spans="1:6" x14ac:dyDescent="0.25">
      <c r="A64">
        <v>5951</v>
      </c>
      <c r="B64">
        <v>10</v>
      </c>
      <c r="C64">
        <v>611</v>
      </c>
      <c r="D64">
        <v>11</v>
      </c>
      <c r="E64">
        <v>2018</v>
      </c>
      <c r="F64" s="38">
        <f>Лист1!I64</f>
        <v>8.8798207884129926E-2</v>
      </c>
    </row>
    <row r="65" spans="1:6" x14ac:dyDescent="0.25">
      <c r="A65">
        <v>5951</v>
      </c>
      <c r="B65">
        <v>10</v>
      </c>
      <c r="C65">
        <v>621</v>
      </c>
      <c r="D65">
        <v>11</v>
      </c>
      <c r="E65">
        <v>2018</v>
      </c>
      <c r="F65" s="38">
        <f>Лист1!I65</f>
        <v>0.41609968461181313</v>
      </c>
    </row>
    <row r="66" spans="1:6" x14ac:dyDescent="0.25">
      <c r="A66">
        <v>5951</v>
      </c>
      <c r="B66">
        <v>10</v>
      </c>
      <c r="C66">
        <v>631</v>
      </c>
      <c r="D66">
        <v>11</v>
      </c>
      <c r="E66">
        <v>2018</v>
      </c>
      <c r="F66" s="38">
        <f>Лист1!I66</f>
        <v>0.8472812909797115</v>
      </c>
    </row>
    <row r="67" spans="1:6" x14ac:dyDescent="0.25">
      <c r="A67">
        <v>5951</v>
      </c>
      <c r="B67">
        <v>10</v>
      </c>
      <c r="C67">
        <v>641</v>
      </c>
      <c r="D67">
        <v>11</v>
      </c>
      <c r="E67">
        <v>2018</v>
      </c>
      <c r="F67" s="38">
        <f>Лист1!I67</f>
        <v>8.2559457915689888E-2</v>
      </c>
    </row>
    <row r="68" spans="1:6" x14ac:dyDescent="0.25">
      <c r="A68">
        <v>5951</v>
      </c>
      <c r="B68">
        <v>10</v>
      </c>
      <c r="C68">
        <v>651</v>
      </c>
      <c r="D68">
        <v>11</v>
      </c>
      <c r="E68">
        <v>2018</v>
      </c>
      <c r="F68" s="38">
        <f>Лист1!I68</f>
        <v>0.56667296789675137</v>
      </c>
    </row>
    <row r="69" spans="1:6" x14ac:dyDescent="0.25">
      <c r="A69">
        <v>5951</v>
      </c>
      <c r="B69">
        <v>10</v>
      </c>
      <c r="C69">
        <v>661</v>
      </c>
      <c r="D69">
        <v>11</v>
      </c>
      <c r="E69">
        <v>2018</v>
      </c>
      <c r="F69" s="38">
        <f>Лист1!I69</f>
        <v>8.8590249551848591E-2</v>
      </c>
    </row>
    <row r="70" spans="1:6" x14ac:dyDescent="0.25">
      <c r="A70">
        <v>5951</v>
      </c>
      <c r="B70">
        <v>10</v>
      </c>
      <c r="C70">
        <v>671</v>
      </c>
      <c r="D70">
        <v>11</v>
      </c>
      <c r="E70">
        <v>2018</v>
      </c>
      <c r="F70" s="38">
        <f>Лист1!I70</f>
        <v>7.632070794724985E-2</v>
      </c>
    </row>
    <row r="71" spans="1:6" x14ac:dyDescent="0.25">
      <c r="A71">
        <v>5951</v>
      </c>
      <c r="B71">
        <v>10</v>
      </c>
      <c r="C71">
        <v>681</v>
      </c>
      <c r="D71">
        <v>11</v>
      </c>
      <c r="E71">
        <v>2018</v>
      </c>
      <c r="F71" s="38">
        <f>Лист1!I71</f>
        <v>0.75682114616591722</v>
      </c>
    </row>
    <row r="72" spans="1:6" x14ac:dyDescent="0.25">
      <c r="A72">
        <v>5951</v>
      </c>
      <c r="B72">
        <v>10</v>
      </c>
      <c r="C72">
        <v>691</v>
      </c>
      <c r="D72">
        <v>11</v>
      </c>
      <c r="E72">
        <v>2018</v>
      </c>
      <c r="F72" s="38">
        <f>Лист1!I72</f>
        <v>8.1935582918845867E-2</v>
      </c>
    </row>
    <row r="73" spans="1:6" x14ac:dyDescent="0.25">
      <c r="A73">
        <v>5951</v>
      </c>
      <c r="B73">
        <v>10</v>
      </c>
      <c r="C73">
        <v>701</v>
      </c>
      <c r="D73">
        <v>11</v>
      </c>
      <c r="E73">
        <v>2018</v>
      </c>
      <c r="F73" s="38">
        <f>Лист1!I73</f>
        <v>0.35046926622903524</v>
      </c>
    </row>
    <row r="74" spans="1:6" x14ac:dyDescent="0.25">
      <c r="A74">
        <v>5951</v>
      </c>
      <c r="B74">
        <v>10</v>
      </c>
      <c r="C74">
        <v>711</v>
      </c>
      <c r="D74">
        <v>11</v>
      </c>
      <c r="E74">
        <v>2018</v>
      </c>
      <c r="F74" s="38">
        <f>Лист1!I74</f>
        <v>8.9006166216411248E-2</v>
      </c>
    </row>
    <row r="75" spans="1:6" x14ac:dyDescent="0.25">
      <c r="A75">
        <v>5951</v>
      </c>
      <c r="B75">
        <v>10</v>
      </c>
      <c r="C75">
        <v>721</v>
      </c>
      <c r="D75">
        <v>11</v>
      </c>
      <c r="E75">
        <v>2018</v>
      </c>
      <c r="F75" s="38">
        <f>Лист1!I75</f>
        <v>7.632070794724985E-2</v>
      </c>
    </row>
    <row r="76" spans="1:6" x14ac:dyDescent="0.25">
      <c r="A76">
        <v>5951</v>
      </c>
      <c r="B76">
        <v>10</v>
      </c>
      <c r="C76">
        <v>731</v>
      </c>
      <c r="D76">
        <v>11</v>
      </c>
      <c r="E76">
        <v>2018</v>
      </c>
      <c r="F76" s="38">
        <f>Лист1!I76</f>
        <v>0.5563018028304777</v>
      </c>
    </row>
    <row r="77" spans="1:6" x14ac:dyDescent="0.25">
      <c r="A77">
        <v>5951</v>
      </c>
      <c r="B77">
        <v>10</v>
      </c>
      <c r="C77">
        <v>741</v>
      </c>
      <c r="D77">
        <v>11</v>
      </c>
      <c r="E77">
        <v>2018</v>
      </c>
      <c r="F77" s="38">
        <f>Лист1!I77</f>
        <v>8.2559457915689888E-2</v>
      </c>
    </row>
    <row r="78" spans="1:6" x14ac:dyDescent="0.25">
      <c r="A78">
        <v>5951</v>
      </c>
      <c r="B78">
        <v>10</v>
      </c>
      <c r="C78">
        <v>751</v>
      </c>
      <c r="D78">
        <v>11</v>
      </c>
      <c r="E78">
        <v>2018</v>
      </c>
      <c r="F78" s="38">
        <f>Лист1!I78</f>
        <v>0.67810304789675324</v>
      </c>
    </row>
    <row r="79" spans="1:6" x14ac:dyDescent="0.25">
      <c r="A79">
        <v>5951</v>
      </c>
      <c r="B79">
        <v>10</v>
      </c>
      <c r="C79">
        <v>761</v>
      </c>
      <c r="D79">
        <v>11</v>
      </c>
      <c r="E79">
        <v>2018</v>
      </c>
      <c r="F79" s="38">
        <f>Лист1!I79</f>
        <v>0.40578445288728715</v>
      </c>
    </row>
    <row r="80" spans="1:6" x14ac:dyDescent="0.25">
      <c r="A80">
        <v>5951</v>
      </c>
      <c r="B80">
        <v>10</v>
      </c>
      <c r="C80">
        <v>771</v>
      </c>
      <c r="D80">
        <v>11</v>
      </c>
      <c r="E80">
        <v>2018</v>
      </c>
      <c r="F80" s="38">
        <f>Лист1!I80</f>
        <v>0.53670760961496755</v>
      </c>
    </row>
    <row r="81" spans="1:7" x14ac:dyDescent="0.25">
      <c r="A81">
        <v>5951</v>
      </c>
      <c r="B81">
        <v>10</v>
      </c>
      <c r="C81">
        <v>781</v>
      </c>
      <c r="D81">
        <v>11</v>
      </c>
      <c r="E81">
        <v>2018</v>
      </c>
      <c r="F81" s="38">
        <f>Лист1!I81</f>
        <v>0.72369087949503941</v>
      </c>
    </row>
    <row r="82" spans="1:7" x14ac:dyDescent="0.25">
      <c r="F82" t="s">
        <v>21</v>
      </c>
    </row>
    <row r="83" spans="1:7" ht="15.75" x14ac:dyDescent="0.25">
      <c r="A83" t="s">
        <v>5</v>
      </c>
      <c r="F83" s="7">
        <v>32.156999999999996</v>
      </c>
      <c r="G83" t="s">
        <v>19</v>
      </c>
    </row>
    <row r="86" spans="1:7" x14ac:dyDescent="0.25">
      <c r="A86" s="14"/>
      <c r="B86" s="14" t="s">
        <v>20</v>
      </c>
      <c r="C86" s="14"/>
      <c r="D86" s="14"/>
      <c r="E86" s="14" t="s">
        <v>170</v>
      </c>
      <c r="F86" s="14"/>
    </row>
    <row r="87" spans="1:7" x14ac:dyDescent="0.25">
      <c r="A87" s="14"/>
      <c r="B87" s="14"/>
      <c r="C87" s="14"/>
      <c r="D87" s="14"/>
      <c r="E87" s="14"/>
      <c r="F87" s="14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cp:lastPrinted>2018-10-29T09:06:32Z</cp:lastPrinted>
  <dcterms:created xsi:type="dcterms:W3CDTF">2015-03-15T10:37:38Z</dcterms:created>
  <dcterms:modified xsi:type="dcterms:W3CDTF">2018-11-28T11:36:16Z</dcterms:modified>
</cp:coreProperties>
</file>