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cuments\Лариса\Котельные\ТЭ (теплосчетчики)\Теплосчетчики 2019 г\Макаренко-Шумилова 2019 г\Январь 19 г\Пересчет нояб, дек. 18 г\"/>
    </mc:Choice>
  </mc:AlternateContent>
  <bookViews>
    <workbookView xWindow="0" yWindow="0" windowWidth="10215" windowHeight="86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G158" i="1"/>
  <c r="E158" i="1"/>
  <c r="D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I126" i="1"/>
  <c r="F126" i="1"/>
  <c r="I125" i="1"/>
  <c r="F125" i="1"/>
  <c r="I124" i="1"/>
  <c r="F124" i="1"/>
  <c r="I123" i="1"/>
  <c r="F123" i="1"/>
  <c r="I122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F7" i="1"/>
  <c r="I6" i="1"/>
  <c r="I158" i="1" s="1"/>
  <c r="F6" i="1"/>
  <c r="F158" i="1" s="1"/>
  <c r="J158" i="1" l="1"/>
  <c r="K158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6" i="1"/>
  <c r="K6" i="1" s="1"/>
</calcChain>
</file>

<file path=xl/sharedStrings.xml><?xml version="1.0" encoding="utf-8"?>
<sst xmlns="http://schemas.openxmlformats.org/spreadsheetml/2006/main" count="319" uniqueCount="167">
  <si>
    <t>Адрес</t>
  </si>
  <si>
    <t xml:space="preserve"> НОЯБРЬ 18 г</t>
  </si>
  <si>
    <t>ДЕКАБРЬ 18 г</t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</si>
  <si>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4"/>
        <rFont val="Times New Roman"/>
        <family val="1"/>
        <charset val="204"/>
      </rPr>
      <t>руб.</t>
    </r>
  </si>
  <si>
    <r>
      <rPr>
        <b/>
        <sz val="10"/>
        <rFont val="Times New Roman"/>
        <family val="1"/>
        <charset val="204"/>
      </rPr>
      <t xml:space="preserve">Итого за ноябрь, декабрь 18 г, </t>
    </r>
    <r>
      <rPr>
        <b/>
        <sz val="16"/>
        <rFont val="Times New Roman"/>
        <family val="1"/>
        <charset val="204"/>
      </rPr>
      <t>Гкал.</t>
    </r>
  </si>
  <si>
    <t>Поверен</t>
  </si>
  <si>
    <t>прод/непрод.</t>
  </si>
  <si>
    <t>Начислено в квитанции по ОДПУ , руб.</t>
  </si>
  <si>
    <t>По приборам учета, руб.</t>
  </si>
  <si>
    <t>Итого к перерасчету, руб (гр.5-гр.4)</t>
  </si>
  <si>
    <t>Итого к перерасчету, руб (гр.8-гр.7)</t>
  </si>
  <si>
    <t>да</t>
  </si>
  <si>
    <t>нет</t>
  </si>
  <si>
    <t>Итого</t>
  </si>
  <si>
    <t>УЛ МАКАРЕНКО, Д  24, КВ  1</t>
  </si>
  <si>
    <t>УЛ МАКАРЕНКО, Д  24, КВ  2</t>
  </si>
  <si>
    <t>УЛ МАКАРЕНКО, Д  24, КВ  3</t>
  </si>
  <si>
    <t>УЛ МАКАРЕНКО, Д  24, КВ  4</t>
  </si>
  <si>
    <t>УЛ МАКАРЕНКО, Д  24, КВ  5</t>
  </si>
  <si>
    <t>УЛ МАКАРЕНКО, Д  24, КВ  6</t>
  </si>
  <si>
    <t>УЛ МАКАРЕНКО, Д  24, КВ  7</t>
  </si>
  <si>
    <t>УЛ МАКАРЕНКО, Д  24, КВ  8</t>
  </si>
  <si>
    <t>УЛ МАКАРЕНКО, Д  24, КВ  9</t>
  </si>
  <si>
    <t>УЛ МАКАРЕНКО, Д  24, КВ  10</t>
  </si>
  <si>
    <t>УЛ МАКАРЕНКО, Д  24, КВ  11</t>
  </si>
  <si>
    <t>УЛ МАКАРЕНКО, Д  24, КВ  12</t>
  </si>
  <si>
    <t>УЛ МАКАРЕНКО, Д  24, КВ  13</t>
  </si>
  <si>
    <t>УЛ МАКАРЕНКО, Д  24, КВ  14</t>
  </si>
  <si>
    <t>УЛ МАКАРЕНКО, Д  24, КВ  15</t>
  </si>
  <si>
    <t>УЛ МАКАРЕНКО, Д  24, КВ  16</t>
  </si>
  <si>
    <t>УЛ МАКАРЕНКО, Д  24, КВ  17</t>
  </si>
  <si>
    <t>УЛ МАКАРЕНКО, Д  24, КВ  18</t>
  </si>
  <si>
    <t>УЛ МАКАРЕНКО, Д  24, КВ  19</t>
  </si>
  <si>
    <t>УЛ МАКАРЕНКО, Д  24, КВ  20</t>
  </si>
  <si>
    <t>УЛ МАКАРЕНКО, Д  24, КВ  21</t>
  </si>
  <si>
    <t>УЛ МАКАРЕНКО, Д  24, КВ  22</t>
  </si>
  <si>
    <t>УЛ МАКАРЕНКО, Д  24, КВ  23</t>
  </si>
  <si>
    <t>УЛ МАКАРЕНКО, Д  24, КВ  24</t>
  </si>
  <si>
    <t>УЛ МАКАРЕНКО, Д  24, КВ  25</t>
  </si>
  <si>
    <t>УЛ МАКАРЕНКО, Д  24, КВ  26</t>
  </si>
  <si>
    <t>УЛ МАКАРЕНКО, Д  24, КВ  27</t>
  </si>
  <si>
    <t>УЛ МАКАРЕНКО, Д  24, КВ  28</t>
  </si>
  <si>
    <t>УЛ МАКАРЕНКО, Д  24, КВ  29</t>
  </si>
  <si>
    <t>УЛ МАКАРЕНКО, Д  24, КВ  30</t>
  </si>
  <si>
    <t>УЛ МАКАРЕНКО, Д  24, КВ  31</t>
  </si>
  <si>
    <t>УЛ МАКАРЕНКО, Д  24, КВ  32</t>
  </si>
  <si>
    <t>УЛ МАКАРЕНКО, Д  24, КВ  33</t>
  </si>
  <si>
    <t>УЛ МАКАРЕНКО, Д  24, КВ  34</t>
  </si>
  <si>
    <t>УЛ МАКАРЕНКО, Д  24, КВ  35</t>
  </si>
  <si>
    <t>УЛ МАКАРЕНКО, Д  24, КВ  36</t>
  </si>
  <si>
    <t>УЛ МАКАРЕНКО, Д  24, КВ  37</t>
  </si>
  <si>
    <t>УЛ МАКАРЕНКО, Д  24, КВ  38</t>
  </si>
  <si>
    <t>УЛ МАКАРЕНКО, Д  24, КВ  39</t>
  </si>
  <si>
    <t>УЛ МАКАРЕНКО, Д  24, КВ  40</t>
  </si>
  <si>
    <t>УЛ МАКАРЕНКО, Д  24, КВ  41</t>
  </si>
  <si>
    <t>УЛ МАКАРЕНКО, Д  24, КВ  42</t>
  </si>
  <si>
    <t>УЛ МАКАРЕНКО, Д  24, КВ  43</t>
  </si>
  <si>
    <t>УЛ МАКАРЕНКО, Д  24, КВ  44</t>
  </si>
  <si>
    <t>УЛ МАКАРЕНКО, Д  24, КВ  45</t>
  </si>
  <si>
    <t>УЛ МАКАРЕНКО, Д  24, КВ  46</t>
  </si>
  <si>
    <t>УЛ МАКАРЕНКО, Д  24, КВ  47</t>
  </si>
  <si>
    <t>УЛ МАКАРЕНКО, Д  24, КВ  48</t>
  </si>
  <si>
    <t>УЛ МАКАРЕНКО, Д  24, КВ  49</t>
  </si>
  <si>
    <t>УЛ МАКАРЕНКО, Д  24, КВ  50</t>
  </si>
  <si>
    <t>УЛ МАКАРЕНКО, Д  24, КВ  51</t>
  </si>
  <si>
    <t>УЛ МАКАРЕНКО, Д  24, КВ  52</t>
  </si>
  <si>
    <t>УЛ МАКАРЕНКО, Д  24, КВ  53</t>
  </si>
  <si>
    <t>УЛ МАКАРЕНКО, Д  24, КВ  54</t>
  </si>
  <si>
    <t>УЛ МАКАРЕНКО, Д  24, КВ  55</t>
  </si>
  <si>
    <t>УЛ МАКАРЕНКО, Д  24, КВ  56</t>
  </si>
  <si>
    <t>УЛ МАКАРЕНКО, Д  24, КВ  57</t>
  </si>
  <si>
    <t>УЛ МАКАРЕНКО, Д  24, КВ  58</t>
  </si>
  <si>
    <t>УЛ МАКАРЕНКО, Д  24, КВ  59</t>
  </si>
  <si>
    <t>УЛ МАКАРЕНКО, Д  24, КВ  60</t>
  </si>
  <si>
    <t>УЛ МАКАРЕНКО, Д  24, КВ  61</t>
  </si>
  <si>
    <t>УЛ МАКАРЕНКО, Д  24, КВ  62</t>
  </si>
  <si>
    <t>УЛ МАКАРЕНКО, Д  24, КВ  63</t>
  </si>
  <si>
    <t>УЛ МАКАРЕНКО, Д  24, КВ  64</t>
  </si>
  <si>
    <t>УЛ МАКАРЕНКО, Д  24, КВ  65</t>
  </si>
  <si>
    <t>УЛ МАКАРЕНКО, Д  24, КВ  66</t>
  </si>
  <si>
    <t>УЛ МАКАРЕНКО, Д  24, КВ  67</t>
  </si>
  <si>
    <t>УЛ МАКАРЕНКО, Д  24, КВ  68</t>
  </si>
  <si>
    <t>УЛ МАКАРЕНКО, Д  24, КВ  69</t>
  </si>
  <si>
    <t>УЛ МАКАРЕНКО, Д  24, КВ  70</t>
  </si>
  <si>
    <t>УЛ МАКАРЕНКО, Д  24, КВ  71</t>
  </si>
  <si>
    <t>УЛ МАКАРЕНКО, Д  24, КВ  72</t>
  </si>
  <si>
    <t>УЛ МАКАРЕНКО, Д  24, КВ  73</t>
  </si>
  <si>
    <t>УЛ МАКАРЕНКО, Д  24, КВ  74</t>
  </si>
  <si>
    <t>УЛ МАКАРЕНКО, Д  24, КВ  75</t>
  </si>
  <si>
    <t>УЛ МАКАРЕНКО, Д  24, КВ  76</t>
  </si>
  <si>
    <t>УЛ МАКАРЕНКО, Д  24, КВ  77</t>
  </si>
  <si>
    <t>УЛ МАКАРЕНКО, Д  24, КВ  78</t>
  </si>
  <si>
    <t>УЛ МАКАРЕНКО, Д  24, КВ  79</t>
  </si>
  <si>
    <t>УЛ МАКАРЕНКО, Д  24, КВ  80</t>
  </si>
  <si>
    <t>УЛ МАКАРЕНКО, Д  24, КВ  81</t>
  </si>
  <si>
    <t>УЛ МАКАРЕНКО, Д  24, КВ  82</t>
  </si>
  <si>
    <t>УЛ МАКАРЕНКО, Д  24, КВ  83</t>
  </si>
  <si>
    <t>УЛ МАКАРЕНКО, Д  24, КВ  84</t>
  </si>
  <si>
    <t>УЛ МАКАРЕНКО, Д  24, КВ  85</t>
  </si>
  <si>
    <t>УЛ МАКАРЕНКО, Д  24, КВ  86</t>
  </si>
  <si>
    <t>УЛ МАКАРЕНКО, Д  24, КВ  87</t>
  </si>
  <si>
    <t>УЛ МАКАРЕНКО, Д  24, КВ  88</t>
  </si>
  <si>
    <t>УЛ МАКАРЕНКО, Д  24, КВ  89</t>
  </si>
  <si>
    <t>УЛ МАКАРЕНКО, Д  24, КВ  90</t>
  </si>
  <si>
    <t>УЛ МАКАРЕНКО, Д  24, КВ  91</t>
  </si>
  <si>
    <t>УЛ МАКАРЕНКО, Д  24, КВ  92</t>
  </si>
  <si>
    <t>УЛ МАКАРЕНКО, Д  24, КВ  93</t>
  </si>
  <si>
    <t>УЛ МАКАРЕНКО, Д  24, КВ  94</t>
  </si>
  <si>
    <t>УЛ МАКАРЕНКО, Д  24, КВ  95</t>
  </si>
  <si>
    <t>УЛ МАКАРЕНКО, Д  24, КВ  96</t>
  </si>
  <si>
    <t>УЛ МАКАРЕНКО, Д  24, КВ  97</t>
  </si>
  <si>
    <t>УЛ МАКАРЕНКО, Д  24, КВ  98</t>
  </si>
  <si>
    <t>УЛ МАКАРЕНКО, Д  24, КВ  99</t>
  </si>
  <si>
    <t>УЛ МАКАРЕНКО, Д  24, КВ  100</t>
  </si>
  <si>
    <t>УЛ МАКАРЕНКО, Д  24, КВ  101</t>
  </si>
  <si>
    <t>УЛ МАКАРЕНКО, Д  24, КВ  102</t>
  </si>
  <si>
    <t>УЛ МАКАРЕНКО, Д  24, КВ  103</t>
  </si>
  <si>
    <t>УЛ МАКАРЕНКО, Д  24, КВ  104</t>
  </si>
  <si>
    <t>УЛ МАКАРЕНКО, Д  24, КВ  105</t>
  </si>
  <si>
    <t>УЛ МАКАРЕНКО, Д  24, КВ  106</t>
  </si>
  <si>
    <t>УЛ МАКАРЕНКО, Д  24, КВ  107</t>
  </si>
  <si>
    <t>УЛ МАКАРЕНКО, Д  24, КВ  108</t>
  </si>
  <si>
    <t>УЛ МАКАРЕНКО, Д  24, КВ  109</t>
  </si>
  <si>
    <t>УЛ МАКАРЕНКО, Д  24, КВ  110</t>
  </si>
  <si>
    <t>УЛ МАКАРЕНКО, Д  24, КВ  111</t>
  </si>
  <si>
    <t>УЛ МАКАРЕНКО, Д  24, КВ  112</t>
  </si>
  <si>
    <t>УЛ МАКАРЕНКО, Д  24, КВ  113</t>
  </si>
  <si>
    <t>УЛ МАКАРЕНКО, Д  24, КВ  114</t>
  </si>
  <si>
    <t>УЛ МАКАРЕНКО, Д  24, КВ  115</t>
  </si>
  <si>
    <t>УЛ МАКАРЕНКО, Д  24, КВ  116</t>
  </si>
  <si>
    <t>УЛ МАКАРЕНКО, Д  24, КВ  117</t>
  </si>
  <si>
    <t>УЛ МАКАРЕНКО, Д  24, КВ  118</t>
  </si>
  <si>
    <t>УЛ МАКАРЕНКО, Д  24, КВ  119</t>
  </si>
  <si>
    <t>УЛ МАКАРЕНКО, Д  24, КВ  120</t>
  </si>
  <si>
    <t>УЛ МАКАРЕНКО, Д  24, КВ  121</t>
  </si>
  <si>
    <t>УЛ МАКАРЕНКО, Д  24, КВ  122</t>
  </si>
  <si>
    <t>УЛ МАКАРЕНКО, Д  24, КВ  123</t>
  </si>
  <si>
    <t>УЛ МАКАРЕНКО, Д  24, КВ  124</t>
  </si>
  <si>
    <t>УЛ МАКАРЕНКО, Д  24, КВ  125</t>
  </si>
  <si>
    <t>УЛ МАКАРЕНКО, Д  24, КВ  126</t>
  </si>
  <si>
    <t>УЛ МАКАРЕНКО, Д  24, КВ  127</t>
  </si>
  <si>
    <t>УЛ МАКАРЕНКО, Д  24, КВ  128</t>
  </si>
  <si>
    <t>УЛ МАКАРЕНКО, Д  24, КВ  129</t>
  </si>
  <si>
    <t>УЛ МАКАРЕНКО, Д  24, КВ  130</t>
  </si>
  <si>
    <t>УЛ МАКАРЕНКО, Д  24, КВ  131</t>
  </si>
  <si>
    <t>УЛ МАКАРЕНКО, Д  24, КВ  132</t>
  </si>
  <si>
    <t>УЛ МАКАРЕНКО, Д  24, КВ  133</t>
  </si>
  <si>
    <t>УЛ МАКАРЕНКО, Д  24, КВ  134</t>
  </si>
  <si>
    <t>УЛ МАКАРЕНКО, Д  24, КВ  135</t>
  </si>
  <si>
    <t>УЛ МАКАРЕНКО, Д  24, КВ  136</t>
  </si>
  <si>
    <t>УЛ МАКАРЕНКО, Д  24, КВ  137</t>
  </si>
  <si>
    <t>УЛ МАКАРЕНКО, Д  24, КВ  138</t>
  </si>
  <si>
    <t>УЛ МАКАРЕНКО, Д  24, КВ  139</t>
  </si>
  <si>
    <t>УЛ МАКАРЕНКО, Д  24, КВ  140</t>
  </si>
  <si>
    <t>УЛ МАКАРЕНКО, Д  24, КВ  141</t>
  </si>
  <si>
    <t>УЛ МАКАРЕНКО, Д  24, КВ  142</t>
  </si>
  <si>
    <t>УЛ МАКАРЕНКО, Д  24, КВ  143</t>
  </si>
  <si>
    <t>УЛ МАКАРЕНКО, Д  24, КВ  144</t>
  </si>
  <si>
    <t>УЛ МАКАРЕНКО, Д  24, КВ  145</t>
  </si>
  <si>
    <t>УЛ МАКАРЕНКО, Д  24, КВ  146</t>
  </si>
  <si>
    <t>УЛ МАКАРЕНКО, Д  24, КВ  147</t>
  </si>
  <si>
    <t>УЛ МАКАРЕНКО, Д  24, КВ  148</t>
  </si>
  <si>
    <t>УЛ МАКАРЕНКО, Д  24, КВ  149</t>
  </si>
  <si>
    <t>УЛ МАКАРЕНКО, Д  24, КВ  150</t>
  </si>
  <si>
    <t>УЛ МАКАРЕНКО, Д  24, КВ  151</t>
  </si>
  <si>
    <t>УЛ МАКАРЕНКО, Д  24, КВ  152</t>
  </si>
  <si>
    <t>Данные по пересчету отопления за ноябрь-декабрь 2018 г по МАКАРЕНКО д.24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</si>
</sst>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1" xfId="0" applyNumberFormat="1" applyFont="1" applyFill="1" applyBorder="1"/>
    <xf numFmtId="2" fontId="1" fillId="3" borderId="1" xfId="0" applyNumberFormat="1" applyFont="1" applyFill="1" applyBorder="1"/>
    <xf numFmtId="164" fontId="1" fillId="3" borderId="1" xfId="0" applyNumberFormat="1" applyFont="1" applyFill="1" applyBorder="1"/>
    <xf numFmtId="0" fontId="2" fillId="2" borderId="7" xfId="0" applyFont="1" applyFill="1" applyBorder="1"/>
    <xf numFmtId="4" fontId="2" fillId="2" borderId="8" xfId="0" applyNumberFormat="1" applyFont="1" applyFill="1" applyBorder="1"/>
    <xf numFmtId="0" fontId="5" fillId="2" borderId="0" xfId="0" applyFont="1" applyFill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1" xfId="0" applyFont="1" applyFill="1" applyBorder="1" applyAlignment="1">
      <alignment horizontal="right"/>
    </xf>
    <xf numFmtId="2" fontId="2" fillId="2" borderId="9" xfId="0" applyNumberFormat="1" applyFont="1" applyFill="1" applyBorder="1"/>
    <xf numFmtId="2" fontId="1" fillId="2" borderId="10" xfId="0" applyNumberFormat="1" applyFont="1" applyFill="1" applyBorder="1"/>
    <xf numFmtId="165" fontId="6" fillId="2" borderId="5" xfId="0" applyNumberFormat="1" applyFont="1" applyFill="1" applyBorder="1"/>
    <xf numFmtId="0" fontId="7" fillId="2" borderId="5" xfId="0" applyFont="1" applyFill="1" applyBorder="1"/>
    <xf numFmtId="0" fontId="3" fillId="2" borderId="0" xfId="0" applyFont="1" applyFill="1"/>
    <xf numFmtId="2" fontId="1" fillId="3" borderId="2" xfId="0" applyNumberFormat="1" applyFont="1" applyFill="1" applyBorder="1"/>
    <xf numFmtId="0" fontId="2" fillId="2" borderId="8" xfId="0" applyFont="1" applyFill="1" applyBorder="1" applyAlignment="1">
      <alignment horizontal="right"/>
    </xf>
    <xf numFmtId="165" fontId="6" fillId="2" borderId="7" xfId="0" applyNumberFormat="1" applyFont="1" applyFill="1" applyBorder="1"/>
    <xf numFmtId="2" fontId="2" fillId="2" borderId="12" xfId="0" applyNumberFormat="1" applyFont="1" applyFill="1" applyBorder="1"/>
    <xf numFmtId="2" fontId="1" fillId="2" borderId="13" xfId="0" applyNumberFormat="1" applyFont="1" applyFill="1" applyBorder="1"/>
    <xf numFmtId="0" fontId="5" fillId="2" borderId="11" xfId="0" applyFont="1" applyFill="1" applyBorder="1"/>
    <xf numFmtId="0" fontId="5" fillId="2" borderId="11" xfId="0" applyFont="1" applyFill="1" applyBorder="1" applyAlignment="1">
      <alignment horizontal="right"/>
    </xf>
    <xf numFmtId="165" fontId="5" fillId="2" borderId="11" xfId="0" applyNumberFormat="1" applyFont="1" applyFill="1" applyBorder="1"/>
    <xf numFmtId="4" fontId="5" fillId="2" borderId="1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tabSelected="1" workbookViewId="0">
      <selection activeCell="A2" sqref="A2"/>
    </sheetView>
  </sheetViews>
  <sheetFormatPr defaultRowHeight="12.75" x14ac:dyDescent="0.2"/>
  <cols>
    <col min="1" max="1" width="29.7109375" style="2" customWidth="1"/>
    <col min="2" max="2" width="0" style="2" hidden="1" customWidth="1"/>
    <col min="3" max="3" width="10.140625" style="2" hidden="1" customWidth="1"/>
    <col min="4" max="4" width="12.42578125" style="2" customWidth="1"/>
    <col min="5" max="5" width="11.5703125" style="2" customWidth="1"/>
    <col min="6" max="6" width="12.28515625" style="1" customWidth="1"/>
    <col min="7" max="7" width="12.28515625" style="2" customWidth="1"/>
    <col min="8" max="8" width="14" style="2" customWidth="1"/>
    <col min="9" max="9" width="12.85546875" style="2" customWidth="1"/>
    <col min="10" max="10" width="13.28515625" style="2" customWidth="1"/>
    <col min="11" max="11" width="12" style="2" customWidth="1"/>
    <col min="12" max="14" width="0" style="2" hidden="1" customWidth="1"/>
    <col min="15" max="256" width="9.140625" style="2"/>
    <col min="257" max="257" width="29.7109375" style="2" customWidth="1"/>
    <col min="258" max="259" width="0" style="2" hidden="1" customWidth="1"/>
    <col min="260" max="260" width="12.42578125" style="2" customWidth="1"/>
    <col min="261" max="261" width="11.5703125" style="2" customWidth="1"/>
    <col min="262" max="263" width="12.28515625" style="2" customWidth="1"/>
    <col min="264" max="264" width="14" style="2" customWidth="1"/>
    <col min="265" max="265" width="12.85546875" style="2" customWidth="1"/>
    <col min="266" max="266" width="13.28515625" style="2" customWidth="1"/>
    <col min="267" max="267" width="12" style="2" customWidth="1"/>
    <col min="268" max="270" width="0" style="2" hidden="1" customWidth="1"/>
    <col min="271" max="512" width="9.140625" style="2"/>
    <col min="513" max="513" width="29.7109375" style="2" customWidth="1"/>
    <col min="514" max="515" width="0" style="2" hidden="1" customWidth="1"/>
    <col min="516" max="516" width="12.42578125" style="2" customWidth="1"/>
    <col min="517" max="517" width="11.5703125" style="2" customWidth="1"/>
    <col min="518" max="519" width="12.28515625" style="2" customWidth="1"/>
    <col min="520" max="520" width="14" style="2" customWidth="1"/>
    <col min="521" max="521" width="12.85546875" style="2" customWidth="1"/>
    <col min="522" max="522" width="13.28515625" style="2" customWidth="1"/>
    <col min="523" max="523" width="12" style="2" customWidth="1"/>
    <col min="524" max="526" width="0" style="2" hidden="1" customWidth="1"/>
    <col min="527" max="768" width="9.140625" style="2"/>
    <col min="769" max="769" width="29.7109375" style="2" customWidth="1"/>
    <col min="770" max="771" width="0" style="2" hidden="1" customWidth="1"/>
    <col min="772" max="772" width="12.42578125" style="2" customWidth="1"/>
    <col min="773" max="773" width="11.5703125" style="2" customWidth="1"/>
    <col min="774" max="775" width="12.28515625" style="2" customWidth="1"/>
    <col min="776" max="776" width="14" style="2" customWidth="1"/>
    <col min="777" max="777" width="12.85546875" style="2" customWidth="1"/>
    <col min="778" max="778" width="13.28515625" style="2" customWidth="1"/>
    <col min="779" max="779" width="12" style="2" customWidth="1"/>
    <col min="780" max="782" width="0" style="2" hidden="1" customWidth="1"/>
    <col min="783" max="1024" width="9.140625" style="2"/>
    <col min="1025" max="1025" width="29.7109375" style="2" customWidth="1"/>
    <col min="1026" max="1027" width="0" style="2" hidden="1" customWidth="1"/>
    <col min="1028" max="1028" width="12.42578125" style="2" customWidth="1"/>
    <col min="1029" max="1029" width="11.5703125" style="2" customWidth="1"/>
    <col min="1030" max="1031" width="12.28515625" style="2" customWidth="1"/>
    <col min="1032" max="1032" width="14" style="2" customWidth="1"/>
    <col min="1033" max="1033" width="12.85546875" style="2" customWidth="1"/>
    <col min="1034" max="1034" width="13.28515625" style="2" customWidth="1"/>
    <col min="1035" max="1035" width="12" style="2" customWidth="1"/>
    <col min="1036" max="1038" width="0" style="2" hidden="1" customWidth="1"/>
    <col min="1039" max="1280" width="9.140625" style="2"/>
    <col min="1281" max="1281" width="29.7109375" style="2" customWidth="1"/>
    <col min="1282" max="1283" width="0" style="2" hidden="1" customWidth="1"/>
    <col min="1284" max="1284" width="12.42578125" style="2" customWidth="1"/>
    <col min="1285" max="1285" width="11.5703125" style="2" customWidth="1"/>
    <col min="1286" max="1287" width="12.28515625" style="2" customWidth="1"/>
    <col min="1288" max="1288" width="14" style="2" customWidth="1"/>
    <col min="1289" max="1289" width="12.85546875" style="2" customWidth="1"/>
    <col min="1290" max="1290" width="13.28515625" style="2" customWidth="1"/>
    <col min="1291" max="1291" width="12" style="2" customWidth="1"/>
    <col min="1292" max="1294" width="0" style="2" hidden="1" customWidth="1"/>
    <col min="1295" max="1536" width="9.140625" style="2"/>
    <col min="1537" max="1537" width="29.7109375" style="2" customWidth="1"/>
    <col min="1538" max="1539" width="0" style="2" hidden="1" customWidth="1"/>
    <col min="1540" max="1540" width="12.42578125" style="2" customWidth="1"/>
    <col min="1541" max="1541" width="11.5703125" style="2" customWidth="1"/>
    <col min="1542" max="1543" width="12.28515625" style="2" customWidth="1"/>
    <col min="1544" max="1544" width="14" style="2" customWidth="1"/>
    <col min="1545" max="1545" width="12.85546875" style="2" customWidth="1"/>
    <col min="1546" max="1546" width="13.28515625" style="2" customWidth="1"/>
    <col min="1547" max="1547" width="12" style="2" customWidth="1"/>
    <col min="1548" max="1550" width="0" style="2" hidden="1" customWidth="1"/>
    <col min="1551" max="1792" width="9.140625" style="2"/>
    <col min="1793" max="1793" width="29.7109375" style="2" customWidth="1"/>
    <col min="1794" max="1795" width="0" style="2" hidden="1" customWidth="1"/>
    <col min="1796" max="1796" width="12.42578125" style="2" customWidth="1"/>
    <col min="1797" max="1797" width="11.5703125" style="2" customWidth="1"/>
    <col min="1798" max="1799" width="12.28515625" style="2" customWidth="1"/>
    <col min="1800" max="1800" width="14" style="2" customWidth="1"/>
    <col min="1801" max="1801" width="12.85546875" style="2" customWidth="1"/>
    <col min="1802" max="1802" width="13.28515625" style="2" customWidth="1"/>
    <col min="1803" max="1803" width="12" style="2" customWidth="1"/>
    <col min="1804" max="1806" width="0" style="2" hidden="1" customWidth="1"/>
    <col min="1807" max="2048" width="9.140625" style="2"/>
    <col min="2049" max="2049" width="29.7109375" style="2" customWidth="1"/>
    <col min="2050" max="2051" width="0" style="2" hidden="1" customWidth="1"/>
    <col min="2052" max="2052" width="12.42578125" style="2" customWidth="1"/>
    <col min="2053" max="2053" width="11.5703125" style="2" customWidth="1"/>
    <col min="2054" max="2055" width="12.28515625" style="2" customWidth="1"/>
    <col min="2056" max="2056" width="14" style="2" customWidth="1"/>
    <col min="2057" max="2057" width="12.85546875" style="2" customWidth="1"/>
    <col min="2058" max="2058" width="13.28515625" style="2" customWidth="1"/>
    <col min="2059" max="2059" width="12" style="2" customWidth="1"/>
    <col min="2060" max="2062" width="0" style="2" hidden="1" customWidth="1"/>
    <col min="2063" max="2304" width="9.140625" style="2"/>
    <col min="2305" max="2305" width="29.7109375" style="2" customWidth="1"/>
    <col min="2306" max="2307" width="0" style="2" hidden="1" customWidth="1"/>
    <col min="2308" max="2308" width="12.42578125" style="2" customWidth="1"/>
    <col min="2309" max="2309" width="11.5703125" style="2" customWidth="1"/>
    <col min="2310" max="2311" width="12.28515625" style="2" customWidth="1"/>
    <col min="2312" max="2312" width="14" style="2" customWidth="1"/>
    <col min="2313" max="2313" width="12.85546875" style="2" customWidth="1"/>
    <col min="2314" max="2314" width="13.28515625" style="2" customWidth="1"/>
    <col min="2315" max="2315" width="12" style="2" customWidth="1"/>
    <col min="2316" max="2318" width="0" style="2" hidden="1" customWidth="1"/>
    <col min="2319" max="2560" width="9.140625" style="2"/>
    <col min="2561" max="2561" width="29.7109375" style="2" customWidth="1"/>
    <col min="2562" max="2563" width="0" style="2" hidden="1" customWidth="1"/>
    <col min="2564" max="2564" width="12.42578125" style="2" customWidth="1"/>
    <col min="2565" max="2565" width="11.5703125" style="2" customWidth="1"/>
    <col min="2566" max="2567" width="12.28515625" style="2" customWidth="1"/>
    <col min="2568" max="2568" width="14" style="2" customWidth="1"/>
    <col min="2569" max="2569" width="12.85546875" style="2" customWidth="1"/>
    <col min="2570" max="2570" width="13.28515625" style="2" customWidth="1"/>
    <col min="2571" max="2571" width="12" style="2" customWidth="1"/>
    <col min="2572" max="2574" width="0" style="2" hidden="1" customWidth="1"/>
    <col min="2575" max="2816" width="9.140625" style="2"/>
    <col min="2817" max="2817" width="29.7109375" style="2" customWidth="1"/>
    <col min="2818" max="2819" width="0" style="2" hidden="1" customWidth="1"/>
    <col min="2820" max="2820" width="12.42578125" style="2" customWidth="1"/>
    <col min="2821" max="2821" width="11.5703125" style="2" customWidth="1"/>
    <col min="2822" max="2823" width="12.28515625" style="2" customWidth="1"/>
    <col min="2824" max="2824" width="14" style="2" customWidth="1"/>
    <col min="2825" max="2825" width="12.85546875" style="2" customWidth="1"/>
    <col min="2826" max="2826" width="13.28515625" style="2" customWidth="1"/>
    <col min="2827" max="2827" width="12" style="2" customWidth="1"/>
    <col min="2828" max="2830" width="0" style="2" hidden="1" customWidth="1"/>
    <col min="2831" max="3072" width="9.140625" style="2"/>
    <col min="3073" max="3073" width="29.7109375" style="2" customWidth="1"/>
    <col min="3074" max="3075" width="0" style="2" hidden="1" customWidth="1"/>
    <col min="3076" max="3076" width="12.42578125" style="2" customWidth="1"/>
    <col min="3077" max="3077" width="11.5703125" style="2" customWidth="1"/>
    <col min="3078" max="3079" width="12.28515625" style="2" customWidth="1"/>
    <col min="3080" max="3080" width="14" style="2" customWidth="1"/>
    <col min="3081" max="3081" width="12.85546875" style="2" customWidth="1"/>
    <col min="3082" max="3082" width="13.28515625" style="2" customWidth="1"/>
    <col min="3083" max="3083" width="12" style="2" customWidth="1"/>
    <col min="3084" max="3086" width="0" style="2" hidden="1" customWidth="1"/>
    <col min="3087" max="3328" width="9.140625" style="2"/>
    <col min="3329" max="3329" width="29.7109375" style="2" customWidth="1"/>
    <col min="3330" max="3331" width="0" style="2" hidden="1" customWidth="1"/>
    <col min="3332" max="3332" width="12.42578125" style="2" customWidth="1"/>
    <col min="3333" max="3333" width="11.5703125" style="2" customWidth="1"/>
    <col min="3334" max="3335" width="12.28515625" style="2" customWidth="1"/>
    <col min="3336" max="3336" width="14" style="2" customWidth="1"/>
    <col min="3337" max="3337" width="12.85546875" style="2" customWidth="1"/>
    <col min="3338" max="3338" width="13.28515625" style="2" customWidth="1"/>
    <col min="3339" max="3339" width="12" style="2" customWidth="1"/>
    <col min="3340" max="3342" width="0" style="2" hidden="1" customWidth="1"/>
    <col min="3343" max="3584" width="9.140625" style="2"/>
    <col min="3585" max="3585" width="29.7109375" style="2" customWidth="1"/>
    <col min="3586" max="3587" width="0" style="2" hidden="1" customWidth="1"/>
    <col min="3588" max="3588" width="12.42578125" style="2" customWidth="1"/>
    <col min="3589" max="3589" width="11.5703125" style="2" customWidth="1"/>
    <col min="3590" max="3591" width="12.28515625" style="2" customWidth="1"/>
    <col min="3592" max="3592" width="14" style="2" customWidth="1"/>
    <col min="3593" max="3593" width="12.85546875" style="2" customWidth="1"/>
    <col min="3594" max="3594" width="13.28515625" style="2" customWidth="1"/>
    <col min="3595" max="3595" width="12" style="2" customWidth="1"/>
    <col min="3596" max="3598" width="0" style="2" hidden="1" customWidth="1"/>
    <col min="3599" max="3840" width="9.140625" style="2"/>
    <col min="3841" max="3841" width="29.7109375" style="2" customWidth="1"/>
    <col min="3842" max="3843" width="0" style="2" hidden="1" customWidth="1"/>
    <col min="3844" max="3844" width="12.42578125" style="2" customWidth="1"/>
    <col min="3845" max="3845" width="11.5703125" style="2" customWidth="1"/>
    <col min="3846" max="3847" width="12.28515625" style="2" customWidth="1"/>
    <col min="3848" max="3848" width="14" style="2" customWidth="1"/>
    <col min="3849" max="3849" width="12.85546875" style="2" customWidth="1"/>
    <col min="3850" max="3850" width="13.28515625" style="2" customWidth="1"/>
    <col min="3851" max="3851" width="12" style="2" customWidth="1"/>
    <col min="3852" max="3854" width="0" style="2" hidden="1" customWidth="1"/>
    <col min="3855" max="4096" width="9.140625" style="2"/>
    <col min="4097" max="4097" width="29.7109375" style="2" customWidth="1"/>
    <col min="4098" max="4099" width="0" style="2" hidden="1" customWidth="1"/>
    <col min="4100" max="4100" width="12.42578125" style="2" customWidth="1"/>
    <col min="4101" max="4101" width="11.5703125" style="2" customWidth="1"/>
    <col min="4102" max="4103" width="12.28515625" style="2" customWidth="1"/>
    <col min="4104" max="4104" width="14" style="2" customWidth="1"/>
    <col min="4105" max="4105" width="12.85546875" style="2" customWidth="1"/>
    <col min="4106" max="4106" width="13.28515625" style="2" customWidth="1"/>
    <col min="4107" max="4107" width="12" style="2" customWidth="1"/>
    <col min="4108" max="4110" width="0" style="2" hidden="1" customWidth="1"/>
    <col min="4111" max="4352" width="9.140625" style="2"/>
    <col min="4353" max="4353" width="29.7109375" style="2" customWidth="1"/>
    <col min="4354" max="4355" width="0" style="2" hidden="1" customWidth="1"/>
    <col min="4356" max="4356" width="12.42578125" style="2" customWidth="1"/>
    <col min="4357" max="4357" width="11.5703125" style="2" customWidth="1"/>
    <col min="4358" max="4359" width="12.28515625" style="2" customWidth="1"/>
    <col min="4360" max="4360" width="14" style="2" customWidth="1"/>
    <col min="4361" max="4361" width="12.85546875" style="2" customWidth="1"/>
    <col min="4362" max="4362" width="13.28515625" style="2" customWidth="1"/>
    <col min="4363" max="4363" width="12" style="2" customWidth="1"/>
    <col min="4364" max="4366" width="0" style="2" hidden="1" customWidth="1"/>
    <col min="4367" max="4608" width="9.140625" style="2"/>
    <col min="4609" max="4609" width="29.7109375" style="2" customWidth="1"/>
    <col min="4610" max="4611" width="0" style="2" hidden="1" customWidth="1"/>
    <col min="4612" max="4612" width="12.42578125" style="2" customWidth="1"/>
    <col min="4613" max="4613" width="11.5703125" style="2" customWidth="1"/>
    <col min="4614" max="4615" width="12.28515625" style="2" customWidth="1"/>
    <col min="4616" max="4616" width="14" style="2" customWidth="1"/>
    <col min="4617" max="4617" width="12.85546875" style="2" customWidth="1"/>
    <col min="4618" max="4618" width="13.28515625" style="2" customWidth="1"/>
    <col min="4619" max="4619" width="12" style="2" customWidth="1"/>
    <col min="4620" max="4622" width="0" style="2" hidden="1" customWidth="1"/>
    <col min="4623" max="4864" width="9.140625" style="2"/>
    <col min="4865" max="4865" width="29.7109375" style="2" customWidth="1"/>
    <col min="4866" max="4867" width="0" style="2" hidden="1" customWidth="1"/>
    <col min="4868" max="4868" width="12.42578125" style="2" customWidth="1"/>
    <col min="4869" max="4869" width="11.5703125" style="2" customWidth="1"/>
    <col min="4870" max="4871" width="12.28515625" style="2" customWidth="1"/>
    <col min="4872" max="4872" width="14" style="2" customWidth="1"/>
    <col min="4873" max="4873" width="12.85546875" style="2" customWidth="1"/>
    <col min="4874" max="4874" width="13.28515625" style="2" customWidth="1"/>
    <col min="4875" max="4875" width="12" style="2" customWidth="1"/>
    <col min="4876" max="4878" width="0" style="2" hidden="1" customWidth="1"/>
    <col min="4879" max="5120" width="9.140625" style="2"/>
    <col min="5121" max="5121" width="29.7109375" style="2" customWidth="1"/>
    <col min="5122" max="5123" width="0" style="2" hidden="1" customWidth="1"/>
    <col min="5124" max="5124" width="12.42578125" style="2" customWidth="1"/>
    <col min="5125" max="5125" width="11.5703125" style="2" customWidth="1"/>
    <col min="5126" max="5127" width="12.28515625" style="2" customWidth="1"/>
    <col min="5128" max="5128" width="14" style="2" customWidth="1"/>
    <col min="5129" max="5129" width="12.85546875" style="2" customWidth="1"/>
    <col min="5130" max="5130" width="13.28515625" style="2" customWidth="1"/>
    <col min="5131" max="5131" width="12" style="2" customWidth="1"/>
    <col min="5132" max="5134" width="0" style="2" hidden="1" customWidth="1"/>
    <col min="5135" max="5376" width="9.140625" style="2"/>
    <col min="5377" max="5377" width="29.7109375" style="2" customWidth="1"/>
    <col min="5378" max="5379" width="0" style="2" hidden="1" customWidth="1"/>
    <col min="5380" max="5380" width="12.42578125" style="2" customWidth="1"/>
    <col min="5381" max="5381" width="11.5703125" style="2" customWidth="1"/>
    <col min="5382" max="5383" width="12.28515625" style="2" customWidth="1"/>
    <col min="5384" max="5384" width="14" style="2" customWidth="1"/>
    <col min="5385" max="5385" width="12.85546875" style="2" customWidth="1"/>
    <col min="5386" max="5386" width="13.28515625" style="2" customWidth="1"/>
    <col min="5387" max="5387" width="12" style="2" customWidth="1"/>
    <col min="5388" max="5390" width="0" style="2" hidden="1" customWidth="1"/>
    <col min="5391" max="5632" width="9.140625" style="2"/>
    <col min="5633" max="5633" width="29.7109375" style="2" customWidth="1"/>
    <col min="5634" max="5635" width="0" style="2" hidden="1" customWidth="1"/>
    <col min="5636" max="5636" width="12.42578125" style="2" customWidth="1"/>
    <col min="5637" max="5637" width="11.5703125" style="2" customWidth="1"/>
    <col min="5638" max="5639" width="12.28515625" style="2" customWidth="1"/>
    <col min="5640" max="5640" width="14" style="2" customWidth="1"/>
    <col min="5641" max="5641" width="12.85546875" style="2" customWidth="1"/>
    <col min="5642" max="5642" width="13.28515625" style="2" customWidth="1"/>
    <col min="5643" max="5643" width="12" style="2" customWidth="1"/>
    <col min="5644" max="5646" width="0" style="2" hidden="1" customWidth="1"/>
    <col min="5647" max="5888" width="9.140625" style="2"/>
    <col min="5889" max="5889" width="29.7109375" style="2" customWidth="1"/>
    <col min="5890" max="5891" width="0" style="2" hidden="1" customWidth="1"/>
    <col min="5892" max="5892" width="12.42578125" style="2" customWidth="1"/>
    <col min="5893" max="5893" width="11.5703125" style="2" customWidth="1"/>
    <col min="5894" max="5895" width="12.28515625" style="2" customWidth="1"/>
    <col min="5896" max="5896" width="14" style="2" customWidth="1"/>
    <col min="5897" max="5897" width="12.85546875" style="2" customWidth="1"/>
    <col min="5898" max="5898" width="13.28515625" style="2" customWidth="1"/>
    <col min="5899" max="5899" width="12" style="2" customWidth="1"/>
    <col min="5900" max="5902" width="0" style="2" hidden="1" customWidth="1"/>
    <col min="5903" max="6144" width="9.140625" style="2"/>
    <col min="6145" max="6145" width="29.7109375" style="2" customWidth="1"/>
    <col min="6146" max="6147" width="0" style="2" hidden="1" customWidth="1"/>
    <col min="6148" max="6148" width="12.42578125" style="2" customWidth="1"/>
    <col min="6149" max="6149" width="11.5703125" style="2" customWidth="1"/>
    <col min="6150" max="6151" width="12.28515625" style="2" customWidth="1"/>
    <col min="6152" max="6152" width="14" style="2" customWidth="1"/>
    <col min="6153" max="6153" width="12.85546875" style="2" customWidth="1"/>
    <col min="6154" max="6154" width="13.28515625" style="2" customWidth="1"/>
    <col min="6155" max="6155" width="12" style="2" customWidth="1"/>
    <col min="6156" max="6158" width="0" style="2" hidden="1" customWidth="1"/>
    <col min="6159" max="6400" width="9.140625" style="2"/>
    <col min="6401" max="6401" width="29.7109375" style="2" customWidth="1"/>
    <col min="6402" max="6403" width="0" style="2" hidden="1" customWidth="1"/>
    <col min="6404" max="6404" width="12.42578125" style="2" customWidth="1"/>
    <col min="6405" max="6405" width="11.5703125" style="2" customWidth="1"/>
    <col min="6406" max="6407" width="12.28515625" style="2" customWidth="1"/>
    <col min="6408" max="6408" width="14" style="2" customWidth="1"/>
    <col min="6409" max="6409" width="12.85546875" style="2" customWidth="1"/>
    <col min="6410" max="6410" width="13.28515625" style="2" customWidth="1"/>
    <col min="6411" max="6411" width="12" style="2" customWidth="1"/>
    <col min="6412" max="6414" width="0" style="2" hidden="1" customWidth="1"/>
    <col min="6415" max="6656" width="9.140625" style="2"/>
    <col min="6657" max="6657" width="29.7109375" style="2" customWidth="1"/>
    <col min="6658" max="6659" width="0" style="2" hidden="1" customWidth="1"/>
    <col min="6660" max="6660" width="12.42578125" style="2" customWidth="1"/>
    <col min="6661" max="6661" width="11.5703125" style="2" customWidth="1"/>
    <col min="6662" max="6663" width="12.28515625" style="2" customWidth="1"/>
    <col min="6664" max="6664" width="14" style="2" customWidth="1"/>
    <col min="6665" max="6665" width="12.85546875" style="2" customWidth="1"/>
    <col min="6666" max="6666" width="13.28515625" style="2" customWidth="1"/>
    <col min="6667" max="6667" width="12" style="2" customWidth="1"/>
    <col min="6668" max="6670" width="0" style="2" hidden="1" customWidth="1"/>
    <col min="6671" max="6912" width="9.140625" style="2"/>
    <col min="6913" max="6913" width="29.7109375" style="2" customWidth="1"/>
    <col min="6914" max="6915" width="0" style="2" hidden="1" customWidth="1"/>
    <col min="6916" max="6916" width="12.42578125" style="2" customWidth="1"/>
    <col min="6917" max="6917" width="11.5703125" style="2" customWidth="1"/>
    <col min="6918" max="6919" width="12.28515625" style="2" customWidth="1"/>
    <col min="6920" max="6920" width="14" style="2" customWidth="1"/>
    <col min="6921" max="6921" width="12.85546875" style="2" customWidth="1"/>
    <col min="6922" max="6922" width="13.28515625" style="2" customWidth="1"/>
    <col min="6923" max="6923" width="12" style="2" customWidth="1"/>
    <col min="6924" max="6926" width="0" style="2" hidden="1" customWidth="1"/>
    <col min="6927" max="7168" width="9.140625" style="2"/>
    <col min="7169" max="7169" width="29.7109375" style="2" customWidth="1"/>
    <col min="7170" max="7171" width="0" style="2" hidden="1" customWidth="1"/>
    <col min="7172" max="7172" width="12.42578125" style="2" customWidth="1"/>
    <col min="7173" max="7173" width="11.5703125" style="2" customWidth="1"/>
    <col min="7174" max="7175" width="12.28515625" style="2" customWidth="1"/>
    <col min="7176" max="7176" width="14" style="2" customWidth="1"/>
    <col min="7177" max="7177" width="12.85546875" style="2" customWidth="1"/>
    <col min="7178" max="7178" width="13.28515625" style="2" customWidth="1"/>
    <col min="7179" max="7179" width="12" style="2" customWidth="1"/>
    <col min="7180" max="7182" width="0" style="2" hidden="1" customWidth="1"/>
    <col min="7183" max="7424" width="9.140625" style="2"/>
    <col min="7425" max="7425" width="29.7109375" style="2" customWidth="1"/>
    <col min="7426" max="7427" width="0" style="2" hidden="1" customWidth="1"/>
    <col min="7428" max="7428" width="12.42578125" style="2" customWidth="1"/>
    <col min="7429" max="7429" width="11.5703125" style="2" customWidth="1"/>
    <col min="7430" max="7431" width="12.28515625" style="2" customWidth="1"/>
    <col min="7432" max="7432" width="14" style="2" customWidth="1"/>
    <col min="7433" max="7433" width="12.85546875" style="2" customWidth="1"/>
    <col min="7434" max="7434" width="13.28515625" style="2" customWidth="1"/>
    <col min="7435" max="7435" width="12" style="2" customWidth="1"/>
    <col min="7436" max="7438" width="0" style="2" hidden="1" customWidth="1"/>
    <col min="7439" max="7680" width="9.140625" style="2"/>
    <col min="7681" max="7681" width="29.7109375" style="2" customWidth="1"/>
    <col min="7682" max="7683" width="0" style="2" hidden="1" customWidth="1"/>
    <col min="7684" max="7684" width="12.42578125" style="2" customWidth="1"/>
    <col min="7685" max="7685" width="11.5703125" style="2" customWidth="1"/>
    <col min="7686" max="7687" width="12.28515625" style="2" customWidth="1"/>
    <col min="7688" max="7688" width="14" style="2" customWidth="1"/>
    <col min="7689" max="7689" width="12.85546875" style="2" customWidth="1"/>
    <col min="7690" max="7690" width="13.28515625" style="2" customWidth="1"/>
    <col min="7691" max="7691" width="12" style="2" customWidth="1"/>
    <col min="7692" max="7694" width="0" style="2" hidden="1" customWidth="1"/>
    <col min="7695" max="7936" width="9.140625" style="2"/>
    <col min="7937" max="7937" width="29.7109375" style="2" customWidth="1"/>
    <col min="7938" max="7939" width="0" style="2" hidden="1" customWidth="1"/>
    <col min="7940" max="7940" width="12.42578125" style="2" customWidth="1"/>
    <col min="7941" max="7941" width="11.5703125" style="2" customWidth="1"/>
    <col min="7942" max="7943" width="12.28515625" style="2" customWidth="1"/>
    <col min="7944" max="7944" width="14" style="2" customWidth="1"/>
    <col min="7945" max="7945" width="12.85546875" style="2" customWidth="1"/>
    <col min="7946" max="7946" width="13.28515625" style="2" customWidth="1"/>
    <col min="7947" max="7947" width="12" style="2" customWidth="1"/>
    <col min="7948" max="7950" width="0" style="2" hidden="1" customWidth="1"/>
    <col min="7951" max="8192" width="9.140625" style="2"/>
    <col min="8193" max="8193" width="29.7109375" style="2" customWidth="1"/>
    <col min="8194" max="8195" width="0" style="2" hidden="1" customWidth="1"/>
    <col min="8196" max="8196" width="12.42578125" style="2" customWidth="1"/>
    <col min="8197" max="8197" width="11.5703125" style="2" customWidth="1"/>
    <col min="8198" max="8199" width="12.28515625" style="2" customWidth="1"/>
    <col min="8200" max="8200" width="14" style="2" customWidth="1"/>
    <col min="8201" max="8201" width="12.85546875" style="2" customWidth="1"/>
    <col min="8202" max="8202" width="13.28515625" style="2" customWidth="1"/>
    <col min="8203" max="8203" width="12" style="2" customWidth="1"/>
    <col min="8204" max="8206" width="0" style="2" hidden="1" customWidth="1"/>
    <col min="8207" max="8448" width="9.140625" style="2"/>
    <col min="8449" max="8449" width="29.7109375" style="2" customWidth="1"/>
    <col min="8450" max="8451" width="0" style="2" hidden="1" customWidth="1"/>
    <col min="8452" max="8452" width="12.42578125" style="2" customWidth="1"/>
    <col min="8453" max="8453" width="11.5703125" style="2" customWidth="1"/>
    <col min="8454" max="8455" width="12.28515625" style="2" customWidth="1"/>
    <col min="8456" max="8456" width="14" style="2" customWidth="1"/>
    <col min="8457" max="8457" width="12.85546875" style="2" customWidth="1"/>
    <col min="8458" max="8458" width="13.28515625" style="2" customWidth="1"/>
    <col min="8459" max="8459" width="12" style="2" customWidth="1"/>
    <col min="8460" max="8462" width="0" style="2" hidden="1" customWidth="1"/>
    <col min="8463" max="8704" width="9.140625" style="2"/>
    <col min="8705" max="8705" width="29.7109375" style="2" customWidth="1"/>
    <col min="8706" max="8707" width="0" style="2" hidden="1" customWidth="1"/>
    <col min="8708" max="8708" width="12.42578125" style="2" customWidth="1"/>
    <col min="8709" max="8709" width="11.5703125" style="2" customWidth="1"/>
    <col min="8710" max="8711" width="12.28515625" style="2" customWidth="1"/>
    <col min="8712" max="8712" width="14" style="2" customWidth="1"/>
    <col min="8713" max="8713" width="12.85546875" style="2" customWidth="1"/>
    <col min="8714" max="8714" width="13.28515625" style="2" customWidth="1"/>
    <col min="8715" max="8715" width="12" style="2" customWidth="1"/>
    <col min="8716" max="8718" width="0" style="2" hidden="1" customWidth="1"/>
    <col min="8719" max="8960" width="9.140625" style="2"/>
    <col min="8961" max="8961" width="29.7109375" style="2" customWidth="1"/>
    <col min="8962" max="8963" width="0" style="2" hidden="1" customWidth="1"/>
    <col min="8964" max="8964" width="12.42578125" style="2" customWidth="1"/>
    <col min="8965" max="8965" width="11.5703125" style="2" customWidth="1"/>
    <col min="8966" max="8967" width="12.28515625" style="2" customWidth="1"/>
    <col min="8968" max="8968" width="14" style="2" customWidth="1"/>
    <col min="8969" max="8969" width="12.85546875" style="2" customWidth="1"/>
    <col min="8970" max="8970" width="13.28515625" style="2" customWidth="1"/>
    <col min="8971" max="8971" width="12" style="2" customWidth="1"/>
    <col min="8972" max="8974" width="0" style="2" hidden="1" customWidth="1"/>
    <col min="8975" max="9216" width="9.140625" style="2"/>
    <col min="9217" max="9217" width="29.7109375" style="2" customWidth="1"/>
    <col min="9218" max="9219" width="0" style="2" hidden="1" customWidth="1"/>
    <col min="9220" max="9220" width="12.42578125" style="2" customWidth="1"/>
    <col min="9221" max="9221" width="11.5703125" style="2" customWidth="1"/>
    <col min="9222" max="9223" width="12.28515625" style="2" customWidth="1"/>
    <col min="9224" max="9224" width="14" style="2" customWidth="1"/>
    <col min="9225" max="9225" width="12.85546875" style="2" customWidth="1"/>
    <col min="9226" max="9226" width="13.28515625" style="2" customWidth="1"/>
    <col min="9227" max="9227" width="12" style="2" customWidth="1"/>
    <col min="9228" max="9230" width="0" style="2" hidden="1" customWidth="1"/>
    <col min="9231" max="9472" width="9.140625" style="2"/>
    <col min="9473" max="9473" width="29.7109375" style="2" customWidth="1"/>
    <col min="9474" max="9475" width="0" style="2" hidden="1" customWidth="1"/>
    <col min="9476" max="9476" width="12.42578125" style="2" customWidth="1"/>
    <col min="9477" max="9477" width="11.5703125" style="2" customWidth="1"/>
    <col min="9478" max="9479" width="12.28515625" style="2" customWidth="1"/>
    <col min="9480" max="9480" width="14" style="2" customWidth="1"/>
    <col min="9481" max="9481" width="12.85546875" style="2" customWidth="1"/>
    <col min="9482" max="9482" width="13.28515625" style="2" customWidth="1"/>
    <col min="9483" max="9483" width="12" style="2" customWidth="1"/>
    <col min="9484" max="9486" width="0" style="2" hidden="1" customWidth="1"/>
    <col min="9487" max="9728" width="9.140625" style="2"/>
    <col min="9729" max="9729" width="29.7109375" style="2" customWidth="1"/>
    <col min="9730" max="9731" width="0" style="2" hidden="1" customWidth="1"/>
    <col min="9732" max="9732" width="12.42578125" style="2" customWidth="1"/>
    <col min="9733" max="9733" width="11.5703125" style="2" customWidth="1"/>
    <col min="9734" max="9735" width="12.28515625" style="2" customWidth="1"/>
    <col min="9736" max="9736" width="14" style="2" customWidth="1"/>
    <col min="9737" max="9737" width="12.85546875" style="2" customWidth="1"/>
    <col min="9738" max="9738" width="13.28515625" style="2" customWidth="1"/>
    <col min="9739" max="9739" width="12" style="2" customWidth="1"/>
    <col min="9740" max="9742" width="0" style="2" hidden="1" customWidth="1"/>
    <col min="9743" max="9984" width="9.140625" style="2"/>
    <col min="9985" max="9985" width="29.7109375" style="2" customWidth="1"/>
    <col min="9986" max="9987" width="0" style="2" hidden="1" customWidth="1"/>
    <col min="9988" max="9988" width="12.42578125" style="2" customWidth="1"/>
    <col min="9989" max="9989" width="11.5703125" style="2" customWidth="1"/>
    <col min="9990" max="9991" width="12.28515625" style="2" customWidth="1"/>
    <col min="9992" max="9992" width="14" style="2" customWidth="1"/>
    <col min="9993" max="9993" width="12.85546875" style="2" customWidth="1"/>
    <col min="9994" max="9994" width="13.28515625" style="2" customWidth="1"/>
    <col min="9995" max="9995" width="12" style="2" customWidth="1"/>
    <col min="9996" max="9998" width="0" style="2" hidden="1" customWidth="1"/>
    <col min="9999" max="10240" width="9.140625" style="2"/>
    <col min="10241" max="10241" width="29.7109375" style="2" customWidth="1"/>
    <col min="10242" max="10243" width="0" style="2" hidden="1" customWidth="1"/>
    <col min="10244" max="10244" width="12.42578125" style="2" customWidth="1"/>
    <col min="10245" max="10245" width="11.5703125" style="2" customWidth="1"/>
    <col min="10246" max="10247" width="12.28515625" style="2" customWidth="1"/>
    <col min="10248" max="10248" width="14" style="2" customWidth="1"/>
    <col min="10249" max="10249" width="12.85546875" style="2" customWidth="1"/>
    <col min="10250" max="10250" width="13.28515625" style="2" customWidth="1"/>
    <col min="10251" max="10251" width="12" style="2" customWidth="1"/>
    <col min="10252" max="10254" width="0" style="2" hidden="1" customWidth="1"/>
    <col min="10255" max="10496" width="9.140625" style="2"/>
    <col min="10497" max="10497" width="29.7109375" style="2" customWidth="1"/>
    <col min="10498" max="10499" width="0" style="2" hidden="1" customWidth="1"/>
    <col min="10500" max="10500" width="12.42578125" style="2" customWidth="1"/>
    <col min="10501" max="10501" width="11.5703125" style="2" customWidth="1"/>
    <col min="10502" max="10503" width="12.28515625" style="2" customWidth="1"/>
    <col min="10504" max="10504" width="14" style="2" customWidth="1"/>
    <col min="10505" max="10505" width="12.85546875" style="2" customWidth="1"/>
    <col min="10506" max="10506" width="13.28515625" style="2" customWidth="1"/>
    <col min="10507" max="10507" width="12" style="2" customWidth="1"/>
    <col min="10508" max="10510" width="0" style="2" hidden="1" customWidth="1"/>
    <col min="10511" max="10752" width="9.140625" style="2"/>
    <col min="10753" max="10753" width="29.7109375" style="2" customWidth="1"/>
    <col min="10754" max="10755" width="0" style="2" hidden="1" customWidth="1"/>
    <col min="10756" max="10756" width="12.42578125" style="2" customWidth="1"/>
    <col min="10757" max="10757" width="11.5703125" style="2" customWidth="1"/>
    <col min="10758" max="10759" width="12.28515625" style="2" customWidth="1"/>
    <col min="10760" max="10760" width="14" style="2" customWidth="1"/>
    <col min="10761" max="10761" width="12.85546875" style="2" customWidth="1"/>
    <col min="10762" max="10762" width="13.28515625" style="2" customWidth="1"/>
    <col min="10763" max="10763" width="12" style="2" customWidth="1"/>
    <col min="10764" max="10766" width="0" style="2" hidden="1" customWidth="1"/>
    <col min="10767" max="11008" width="9.140625" style="2"/>
    <col min="11009" max="11009" width="29.7109375" style="2" customWidth="1"/>
    <col min="11010" max="11011" width="0" style="2" hidden="1" customWidth="1"/>
    <col min="11012" max="11012" width="12.42578125" style="2" customWidth="1"/>
    <col min="11013" max="11013" width="11.5703125" style="2" customWidth="1"/>
    <col min="11014" max="11015" width="12.28515625" style="2" customWidth="1"/>
    <col min="11016" max="11016" width="14" style="2" customWidth="1"/>
    <col min="11017" max="11017" width="12.85546875" style="2" customWidth="1"/>
    <col min="11018" max="11018" width="13.28515625" style="2" customWidth="1"/>
    <col min="11019" max="11019" width="12" style="2" customWidth="1"/>
    <col min="11020" max="11022" width="0" style="2" hidden="1" customWidth="1"/>
    <col min="11023" max="11264" width="9.140625" style="2"/>
    <col min="11265" max="11265" width="29.7109375" style="2" customWidth="1"/>
    <col min="11266" max="11267" width="0" style="2" hidden="1" customWidth="1"/>
    <col min="11268" max="11268" width="12.42578125" style="2" customWidth="1"/>
    <col min="11269" max="11269" width="11.5703125" style="2" customWidth="1"/>
    <col min="11270" max="11271" width="12.28515625" style="2" customWidth="1"/>
    <col min="11272" max="11272" width="14" style="2" customWidth="1"/>
    <col min="11273" max="11273" width="12.85546875" style="2" customWidth="1"/>
    <col min="11274" max="11274" width="13.28515625" style="2" customWidth="1"/>
    <col min="11275" max="11275" width="12" style="2" customWidth="1"/>
    <col min="11276" max="11278" width="0" style="2" hidden="1" customWidth="1"/>
    <col min="11279" max="11520" width="9.140625" style="2"/>
    <col min="11521" max="11521" width="29.7109375" style="2" customWidth="1"/>
    <col min="11522" max="11523" width="0" style="2" hidden="1" customWidth="1"/>
    <col min="11524" max="11524" width="12.42578125" style="2" customWidth="1"/>
    <col min="11525" max="11525" width="11.5703125" style="2" customWidth="1"/>
    <col min="11526" max="11527" width="12.28515625" style="2" customWidth="1"/>
    <col min="11528" max="11528" width="14" style="2" customWidth="1"/>
    <col min="11529" max="11529" width="12.85546875" style="2" customWidth="1"/>
    <col min="11530" max="11530" width="13.28515625" style="2" customWidth="1"/>
    <col min="11531" max="11531" width="12" style="2" customWidth="1"/>
    <col min="11532" max="11534" width="0" style="2" hidden="1" customWidth="1"/>
    <col min="11535" max="11776" width="9.140625" style="2"/>
    <col min="11777" max="11777" width="29.7109375" style="2" customWidth="1"/>
    <col min="11778" max="11779" width="0" style="2" hidden="1" customWidth="1"/>
    <col min="11780" max="11780" width="12.42578125" style="2" customWidth="1"/>
    <col min="11781" max="11781" width="11.5703125" style="2" customWidth="1"/>
    <col min="11782" max="11783" width="12.28515625" style="2" customWidth="1"/>
    <col min="11784" max="11784" width="14" style="2" customWidth="1"/>
    <col min="11785" max="11785" width="12.85546875" style="2" customWidth="1"/>
    <col min="11786" max="11786" width="13.28515625" style="2" customWidth="1"/>
    <col min="11787" max="11787" width="12" style="2" customWidth="1"/>
    <col min="11788" max="11790" width="0" style="2" hidden="1" customWidth="1"/>
    <col min="11791" max="12032" width="9.140625" style="2"/>
    <col min="12033" max="12033" width="29.7109375" style="2" customWidth="1"/>
    <col min="12034" max="12035" width="0" style="2" hidden="1" customWidth="1"/>
    <col min="12036" max="12036" width="12.42578125" style="2" customWidth="1"/>
    <col min="12037" max="12037" width="11.5703125" style="2" customWidth="1"/>
    <col min="12038" max="12039" width="12.28515625" style="2" customWidth="1"/>
    <col min="12040" max="12040" width="14" style="2" customWidth="1"/>
    <col min="12041" max="12041" width="12.85546875" style="2" customWidth="1"/>
    <col min="12042" max="12042" width="13.28515625" style="2" customWidth="1"/>
    <col min="12043" max="12043" width="12" style="2" customWidth="1"/>
    <col min="12044" max="12046" width="0" style="2" hidden="1" customWidth="1"/>
    <col min="12047" max="12288" width="9.140625" style="2"/>
    <col min="12289" max="12289" width="29.7109375" style="2" customWidth="1"/>
    <col min="12290" max="12291" width="0" style="2" hidden="1" customWidth="1"/>
    <col min="12292" max="12292" width="12.42578125" style="2" customWidth="1"/>
    <col min="12293" max="12293" width="11.5703125" style="2" customWidth="1"/>
    <col min="12294" max="12295" width="12.28515625" style="2" customWidth="1"/>
    <col min="12296" max="12296" width="14" style="2" customWidth="1"/>
    <col min="12297" max="12297" width="12.85546875" style="2" customWidth="1"/>
    <col min="12298" max="12298" width="13.28515625" style="2" customWidth="1"/>
    <col min="12299" max="12299" width="12" style="2" customWidth="1"/>
    <col min="12300" max="12302" width="0" style="2" hidden="1" customWidth="1"/>
    <col min="12303" max="12544" width="9.140625" style="2"/>
    <col min="12545" max="12545" width="29.7109375" style="2" customWidth="1"/>
    <col min="12546" max="12547" width="0" style="2" hidden="1" customWidth="1"/>
    <col min="12548" max="12548" width="12.42578125" style="2" customWidth="1"/>
    <col min="12549" max="12549" width="11.5703125" style="2" customWidth="1"/>
    <col min="12550" max="12551" width="12.28515625" style="2" customWidth="1"/>
    <col min="12552" max="12552" width="14" style="2" customWidth="1"/>
    <col min="12553" max="12553" width="12.85546875" style="2" customWidth="1"/>
    <col min="12554" max="12554" width="13.28515625" style="2" customWidth="1"/>
    <col min="12555" max="12555" width="12" style="2" customWidth="1"/>
    <col min="12556" max="12558" width="0" style="2" hidden="1" customWidth="1"/>
    <col min="12559" max="12800" width="9.140625" style="2"/>
    <col min="12801" max="12801" width="29.7109375" style="2" customWidth="1"/>
    <col min="12802" max="12803" width="0" style="2" hidden="1" customWidth="1"/>
    <col min="12804" max="12804" width="12.42578125" style="2" customWidth="1"/>
    <col min="12805" max="12805" width="11.5703125" style="2" customWidth="1"/>
    <col min="12806" max="12807" width="12.28515625" style="2" customWidth="1"/>
    <col min="12808" max="12808" width="14" style="2" customWidth="1"/>
    <col min="12809" max="12809" width="12.85546875" style="2" customWidth="1"/>
    <col min="12810" max="12810" width="13.28515625" style="2" customWidth="1"/>
    <col min="12811" max="12811" width="12" style="2" customWidth="1"/>
    <col min="12812" max="12814" width="0" style="2" hidden="1" customWidth="1"/>
    <col min="12815" max="13056" width="9.140625" style="2"/>
    <col min="13057" max="13057" width="29.7109375" style="2" customWidth="1"/>
    <col min="13058" max="13059" width="0" style="2" hidden="1" customWidth="1"/>
    <col min="13060" max="13060" width="12.42578125" style="2" customWidth="1"/>
    <col min="13061" max="13061" width="11.5703125" style="2" customWidth="1"/>
    <col min="13062" max="13063" width="12.28515625" style="2" customWidth="1"/>
    <col min="13064" max="13064" width="14" style="2" customWidth="1"/>
    <col min="13065" max="13065" width="12.85546875" style="2" customWidth="1"/>
    <col min="13066" max="13066" width="13.28515625" style="2" customWidth="1"/>
    <col min="13067" max="13067" width="12" style="2" customWidth="1"/>
    <col min="13068" max="13070" width="0" style="2" hidden="1" customWidth="1"/>
    <col min="13071" max="13312" width="9.140625" style="2"/>
    <col min="13313" max="13313" width="29.7109375" style="2" customWidth="1"/>
    <col min="13314" max="13315" width="0" style="2" hidden="1" customWidth="1"/>
    <col min="13316" max="13316" width="12.42578125" style="2" customWidth="1"/>
    <col min="13317" max="13317" width="11.5703125" style="2" customWidth="1"/>
    <col min="13318" max="13319" width="12.28515625" style="2" customWidth="1"/>
    <col min="13320" max="13320" width="14" style="2" customWidth="1"/>
    <col min="13321" max="13321" width="12.85546875" style="2" customWidth="1"/>
    <col min="13322" max="13322" width="13.28515625" style="2" customWidth="1"/>
    <col min="13323" max="13323" width="12" style="2" customWidth="1"/>
    <col min="13324" max="13326" width="0" style="2" hidden="1" customWidth="1"/>
    <col min="13327" max="13568" width="9.140625" style="2"/>
    <col min="13569" max="13569" width="29.7109375" style="2" customWidth="1"/>
    <col min="13570" max="13571" width="0" style="2" hidden="1" customWidth="1"/>
    <col min="13572" max="13572" width="12.42578125" style="2" customWidth="1"/>
    <col min="13573" max="13573" width="11.5703125" style="2" customWidth="1"/>
    <col min="13574" max="13575" width="12.28515625" style="2" customWidth="1"/>
    <col min="13576" max="13576" width="14" style="2" customWidth="1"/>
    <col min="13577" max="13577" width="12.85546875" style="2" customWidth="1"/>
    <col min="13578" max="13578" width="13.28515625" style="2" customWidth="1"/>
    <col min="13579" max="13579" width="12" style="2" customWidth="1"/>
    <col min="13580" max="13582" width="0" style="2" hidden="1" customWidth="1"/>
    <col min="13583" max="13824" width="9.140625" style="2"/>
    <col min="13825" max="13825" width="29.7109375" style="2" customWidth="1"/>
    <col min="13826" max="13827" width="0" style="2" hidden="1" customWidth="1"/>
    <col min="13828" max="13828" width="12.42578125" style="2" customWidth="1"/>
    <col min="13829" max="13829" width="11.5703125" style="2" customWidth="1"/>
    <col min="13830" max="13831" width="12.28515625" style="2" customWidth="1"/>
    <col min="13832" max="13832" width="14" style="2" customWidth="1"/>
    <col min="13833" max="13833" width="12.85546875" style="2" customWidth="1"/>
    <col min="13834" max="13834" width="13.28515625" style="2" customWidth="1"/>
    <col min="13835" max="13835" width="12" style="2" customWidth="1"/>
    <col min="13836" max="13838" width="0" style="2" hidden="1" customWidth="1"/>
    <col min="13839" max="14080" width="9.140625" style="2"/>
    <col min="14081" max="14081" width="29.7109375" style="2" customWidth="1"/>
    <col min="14082" max="14083" width="0" style="2" hidden="1" customWidth="1"/>
    <col min="14084" max="14084" width="12.42578125" style="2" customWidth="1"/>
    <col min="14085" max="14085" width="11.5703125" style="2" customWidth="1"/>
    <col min="14086" max="14087" width="12.28515625" style="2" customWidth="1"/>
    <col min="14088" max="14088" width="14" style="2" customWidth="1"/>
    <col min="14089" max="14089" width="12.85546875" style="2" customWidth="1"/>
    <col min="14090" max="14090" width="13.28515625" style="2" customWidth="1"/>
    <col min="14091" max="14091" width="12" style="2" customWidth="1"/>
    <col min="14092" max="14094" width="0" style="2" hidden="1" customWidth="1"/>
    <col min="14095" max="14336" width="9.140625" style="2"/>
    <col min="14337" max="14337" width="29.7109375" style="2" customWidth="1"/>
    <col min="14338" max="14339" width="0" style="2" hidden="1" customWidth="1"/>
    <col min="14340" max="14340" width="12.42578125" style="2" customWidth="1"/>
    <col min="14341" max="14341" width="11.5703125" style="2" customWidth="1"/>
    <col min="14342" max="14343" width="12.28515625" style="2" customWidth="1"/>
    <col min="14344" max="14344" width="14" style="2" customWidth="1"/>
    <col min="14345" max="14345" width="12.85546875" style="2" customWidth="1"/>
    <col min="14346" max="14346" width="13.28515625" style="2" customWidth="1"/>
    <col min="14347" max="14347" width="12" style="2" customWidth="1"/>
    <col min="14348" max="14350" width="0" style="2" hidden="1" customWidth="1"/>
    <col min="14351" max="14592" width="9.140625" style="2"/>
    <col min="14593" max="14593" width="29.7109375" style="2" customWidth="1"/>
    <col min="14594" max="14595" width="0" style="2" hidden="1" customWidth="1"/>
    <col min="14596" max="14596" width="12.42578125" style="2" customWidth="1"/>
    <col min="14597" max="14597" width="11.5703125" style="2" customWidth="1"/>
    <col min="14598" max="14599" width="12.28515625" style="2" customWidth="1"/>
    <col min="14600" max="14600" width="14" style="2" customWidth="1"/>
    <col min="14601" max="14601" width="12.85546875" style="2" customWidth="1"/>
    <col min="14602" max="14602" width="13.28515625" style="2" customWidth="1"/>
    <col min="14603" max="14603" width="12" style="2" customWidth="1"/>
    <col min="14604" max="14606" width="0" style="2" hidden="1" customWidth="1"/>
    <col min="14607" max="14848" width="9.140625" style="2"/>
    <col min="14849" max="14849" width="29.7109375" style="2" customWidth="1"/>
    <col min="14850" max="14851" width="0" style="2" hidden="1" customWidth="1"/>
    <col min="14852" max="14852" width="12.42578125" style="2" customWidth="1"/>
    <col min="14853" max="14853" width="11.5703125" style="2" customWidth="1"/>
    <col min="14854" max="14855" width="12.28515625" style="2" customWidth="1"/>
    <col min="14856" max="14856" width="14" style="2" customWidth="1"/>
    <col min="14857" max="14857" width="12.85546875" style="2" customWidth="1"/>
    <col min="14858" max="14858" width="13.28515625" style="2" customWidth="1"/>
    <col min="14859" max="14859" width="12" style="2" customWidth="1"/>
    <col min="14860" max="14862" width="0" style="2" hidden="1" customWidth="1"/>
    <col min="14863" max="15104" width="9.140625" style="2"/>
    <col min="15105" max="15105" width="29.7109375" style="2" customWidth="1"/>
    <col min="15106" max="15107" width="0" style="2" hidden="1" customWidth="1"/>
    <col min="15108" max="15108" width="12.42578125" style="2" customWidth="1"/>
    <col min="15109" max="15109" width="11.5703125" style="2" customWidth="1"/>
    <col min="15110" max="15111" width="12.28515625" style="2" customWidth="1"/>
    <col min="15112" max="15112" width="14" style="2" customWidth="1"/>
    <col min="15113" max="15113" width="12.85546875" style="2" customWidth="1"/>
    <col min="15114" max="15114" width="13.28515625" style="2" customWidth="1"/>
    <col min="15115" max="15115" width="12" style="2" customWidth="1"/>
    <col min="15116" max="15118" width="0" style="2" hidden="1" customWidth="1"/>
    <col min="15119" max="15360" width="9.140625" style="2"/>
    <col min="15361" max="15361" width="29.7109375" style="2" customWidth="1"/>
    <col min="15362" max="15363" width="0" style="2" hidden="1" customWidth="1"/>
    <col min="15364" max="15364" width="12.42578125" style="2" customWidth="1"/>
    <col min="15365" max="15365" width="11.5703125" style="2" customWidth="1"/>
    <col min="15366" max="15367" width="12.28515625" style="2" customWidth="1"/>
    <col min="15368" max="15368" width="14" style="2" customWidth="1"/>
    <col min="15369" max="15369" width="12.85546875" style="2" customWidth="1"/>
    <col min="15370" max="15370" width="13.28515625" style="2" customWidth="1"/>
    <col min="15371" max="15371" width="12" style="2" customWidth="1"/>
    <col min="15372" max="15374" width="0" style="2" hidden="1" customWidth="1"/>
    <col min="15375" max="15616" width="9.140625" style="2"/>
    <col min="15617" max="15617" width="29.7109375" style="2" customWidth="1"/>
    <col min="15618" max="15619" width="0" style="2" hidden="1" customWidth="1"/>
    <col min="15620" max="15620" width="12.42578125" style="2" customWidth="1"/>
    <col min="15621" max="15621" width="11.5703125" style="2" customWidth="1"/>
    <col min="15622" max="15623" width="12.28515625" style="2" customWidth="1"/>
    <col min="15624" max="15624" width="14" style="2" customWidth="1"/>
    <col min="15625" max="15625" width="12.85546875" style="2" customWidth="1"/>
    <col min="15626" max="15626" width="13.28515625" style="2" customWidth="1"/>
    <col min="15627" max="15627" width="12" style="2" customWidth="1"/>
    <col min="15628" max="15630" width="0" style="2" hidden="1" customWidth="1"/>
    <col min="15631" max="15872" width="9.140625" style="2"/>
    <col min="15873" max="15873" width="29.7109375" style="2" customWidth="1"/>
    <col min="15874" max="15875" width="0" style="2" hidden="1" customWidth="1"/>
    <col min="15876" max="15876" width="12.42578125" style="2" customWidth="1"/>
    <col min="15877" max="15877" width="11.5703125" style="2" customWidth="1"/>
    <col min="15878" max="15879" width="12.28515625" style="2" customWidth="1"/>
    <col min="15880" max="15880" width="14" style="2" customWidth="1"/>
    <col min="15881" max="15881" width="12.85546875" style="2" customWidth="1"/>
    <col min="15882" max="15882" width="13.28515625" style="2" customWidth="1"/>
    <col min="15883" max="15883" width="12" style="2" customWidth="1"/>
    <col min="15884" max="15886" width="0" style="2" hidden="1" customWidth="1"/>
    <col min="15887" max="16128" width="9.140625" style="2"/>
    <col min="16129" max="16129" width="29.7109375" style="2" customWidth="1"/>
    <col min="16130" max="16131" width="0" style="2" hidden="1" customWidth="1"/>
    <col min="16132" max="16132" width="12.42578125" style="2" customWidth="1"/>
    <col min="16133" max="16133" width="11.5703125" style="2" customWidth="1"/>
    <col min="16134" max="16135" width="12.28515625" style="2" customWidth="1"/>
    <col min="16136" max="16136" width="14" style="2" customWidth="1"/>
    <col min="16137" max="16137" width="12.85546875" style="2" customWidth="1"/>
    <col min="16138" max="16138" width="13.28515625" style="2" customWidth="1"/>
    <col min="16139" max="16139" width="12" style="2" customWidth="1"/>
    <col min="16140" max="16142" width="0" style="2" hidden="1" customWidth="1"/>
    <col min="16143" max="16384" width="9.140625" style="2"/>
  </cols>
  <sheetData>
    <row r="1" spans="1:11" ht="17.25" customHeight="1" x14ac:dyDescent="0.3">
      <c r="A1" s="26" t="s">
        <v>166</v>
      </c>
    </row>
    <row r="2" spans="1:11" ht="27.75" customHeight="1" x14ac:dyDescent="0.2"/>
    <row r="3" spans="1:11" ht="27.75" customHeight="1" x14ac:dyDescent="0.2">
      <c r="A3" s="36" t="s">
        <v>0</v>
      </c>
      <c r="B3" s="37" t="s">
        <v>1</v>
      </c>
      <c r="C3" s="37"/>
      <c r="D3" s="37"/>
      <c r="E3" s="37"/>
      <c r="F3" s="37"/>
      <c r="G3" s="38" t="s">
        <v>2</v>
      </c>
      <c r="H3" s="38"/>
      <c r="I3" s="38"/>
      <c r="J3" s="39" t="s">
        <v>3</v>
      </c>
      <c r="K3" s="39" t="s">
        <v>4</v>
      </c>
    </row>
    <row r="4" spans="1:11" s="6" customFormat="1" ht="60" customHeight="1" x14ac:dyDescent="0.2">
      <c r="A4" s="36"/>
      <c r="B4" s="3" t="s">
        <v>5</v>
      </c>
      <c r="C4" s="4" t="s">
        <v>6</v>
      </c>
      <c r="D4" s="4" t="s">
        <v>7</v>
      </c>
      <c r="E4" s="4" t="s">
        <v>8</v>
      </c>
      <c r="F4" s="5" t="s">
        <v>9</v>
      </c>
      <c r="G4" s="4" t="s">
        <v>7</v>
      </c>
      <c r="H4" s="4" t="s">
        <v>8</v>
      </c>
      <c r="I4" s="5" t="s">
        <v>10</v>
      </c>
      <c r="J4" s="39"/>
      <c r="K4" s="39"/>
    </row>
    <row r="5" spans="1:11" s="12" customFormat="1" ht="15.75" customHeight="1" x14ac:dyDescent="0.25">
      <c r="A5" s="7">
        <v>1</v>
      </c>
      <c r="B5" s="8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  <c r="H5" s="10">
        <v>8</v>
      </c>
      <c r="I5" s="9">
        <v>9</v>
      </c>
      <c r="J5" s="11">
        <v>10</v>
      </c>
      <c r="K5" s="11">
        <v>11</v>
      </c>
    </row>
    <row r="6" spans="1:11" x14ac:dyDescent="0.2">
      <c r="A6" s="20" t="s">
        <v>14</v>
      </c>
      <c r="B6" s="21" t="s">
        <v>11</v>
      </c>
      <c r="C6" s="20"/>
      <c r="D6" s="22">
        <v>1420.7665364806867</v>
      </c>
      <c r="E6" s="13">
        <v>2034.999807254922</v>
      </c>
      <c r="F6" s="23">
        <f t="shared" ref="F6:F157" si="0">E6-D6</f>
        <v>614.23327077423528</v>
      </c>
      <c r="G6" s="22">
        <v>1570.5078711015738</v>
      </c>
      <c r="H6" s="13">
        <v>2309.8351465467031</v>
      </c>
      <c r="I6" s="23">
        <f t="shared" ref="I6:I157" si="1">H6-G6</f>
        <v>739.32727544512932</v>
      </c>
      <c r="J6" s="14">
        <f t="shared" ref="J6:J158" si="2">F6+I6</f>
        <v>1353.5605462193646</v>
      </c>
      <c r="K6" s="15">
        <f t="shared" ref="K6:K40" si="3">ROUND(J6/1882.8,3)</f>
        <v>0.71899999999999997</v>
      </c>
    </row>
    <row r="7" spans="1:11" x14ac:dyDescent="0.2">
      <c r="A7" s="20" t="s">
        <v>15</v>
      </c>
      <c r="B7" s="21" t="s">
        <v>12</v>
      </c>
      <c r="C7" s="20"/>
      <c r="D7" s="22">
        <v>954.38970386266101</v>
      </c>
      <c r="E7" s="13">
        <v>1198.9174590361238</v>
      </c>
      <c r="F7" s="23">
        <f t="shared" si="0"/>
        <v>244.52775517346277</v>
      </c>
      <c r="G7" s="22">
        <v>1054.9773685741534</v>
      </c>
      <c r="H7" s="13">
        <v>1162.412020391027</v>
      </c>
      <c r="I7" s="23">
        <f t="shared" si="1"/>
        <v>107.43465181687361</v>
      </c>
      <c r="J7" s="14">
        <f t="shared" si="2"/>
        <v>351.96240699033638</v>
      </c>
      <c r="K7" s="15">
        <f t="shared" si="3"/>
        <v>0.187</v>
      </c>
    </row>
    <row r="8" spans="1:11" x14ac:dyDescent="0.2">
      <c r="A8" s="20" t="s">
        <v>16</v>
      </c>
      <c r="B8" s="21" t="s">
        <v>11</v>
      </c>
      <c r="C8" s="20"/>
      <c r="D8" s="22">
        <v>1057.7618884120172</v>
      </c>
      <c r="E8" s="13">
        <v>1816.5689780186399</v>
      </c>
      <c r="F8" s="23">
        <f t="shared" si="0"/>
        <v>758.80708960662264</v>
      </c>
      <c r="G8" s="22">
        <v>1169.2444387219839</v>
      </c>
      <c r="H8" s="13">
        <v>1580.9401602874891</v>
      </c>
      <c r="I8" s="23">
        <f t="shared" si="1"/>
        <v>411.69572156550521</v>
      </c>
      <c r="J8" s="14">
        <f t="shared" si="2"/>
        <v>1170.5028111721278</v>
      </c>
      <c r="K8" s="15">
        <f t="shared" si="3"/>
        <v>0.622</v>
      </c>
    </row>
    <row r="9" spans="1:11" x14ac:dyDescent="0.2">
      <c r="A9" s="20" t="s">
        <v>17</v>
      </c>
      <c r="B9" s="21" t="s">
        <v>11</v>
      </c>
      <c r="C9" s="20"/>
      <c r="D9" s="22">
        <v>956.79370815450613</v>
      </c>
      <c r="E9" s="13">
        <v>631.48533794145635</v>
      </c>
      <c r="F9" s="23">
        <f t="shared" si="0"/>
        <v>-325.30837021304978</v>
      </c>
      <c r="G9" s="22">
        <v>1057.6347422985216</v>
      </c>
      <c r="H9" s="13">
        <v>1027.4984361621814</v>
      </c>
      <c r="I9" s="23">
        <f t="shared" si="1"/>
        <v>-30.136306136340181</v>
      </c>
      <c r="J9" s="14">
        <f t="shared" si="2"/>
        <v>-355.44467634938997</v>
      </c>
      <c r="K9" s="15">
        <f t="shared" si="3"/>
        <v>-0.189</v>
      </c>
    </row>
    <row r="10" spans="1:11" x14ac:dyDescent="0.2">
      <c r="A10" s="20" t="s">
        <v>18</v>
      </c>
      <c r="B10" s="21" t="s">
        <v>11</v>
      </c>
      <c r="C10" s="20"/>
      <c r="D10" s="22">
        <v>951.98569957081543</v>
      </c>
      <c r="E10" s="13">
        <v>1610.9880905349228</v>
      </c>
      <c r="F10" s="23">
        <f t="shared" si="0"/>
        <v>659.00239096410735</v>
      </c>
      <c r="G10" s="22">
        <v>1052.3199948497854</v>
      </c>
      <c r="H10" s="13">
        <v>1159.484030415231</v>
      </c>
      <c r="I10" s="23">
        <f t="shared" si="1"/>
        <v>107.1640355654456</v>
      </c>
      <c r="J10" s="14">
        <f t="shared" si="2"/>
        <v>766.16642652955295</v>
      </c>
      <c r="K10" s="15">
        <f t="shared" si="3"/>
        <v>0.40699999999999997</v>
      </c>
    </row>
    <row r="11" spans="1:11" x14ac:dyDescent="0.2">
      <c r="A11" s="20" t="s">
        <v>19</v>
      </c>
      <c r="B11" s="21" t="s">
        <v>11</v>
      </c>
      <c r="C11" s="20"/>
      <c r="D11" s="22">
        <v>1567.4107982832618</v>
      </c>
      <c r="E11" s="13">
        <v>1969.0029805832562</v>
      </c>
      <c r="F11" s="23">
        <f t="shared" si="0"/>
        <v>401.59218229999442</v>
      </c>
      <c r="G11" s="22">
        <v>1732.6076682880305</v>
      </c>
      <c r="H11" s="13">
        <v>1909.0494642190165</v>
      </c>
      <c r="I11" s="23">
        <f t="shared" si="1"/>
        <v>176.44179593098602</v>
      </c>
      <c r="J11" s="14">
        <f t="shared" si="2"/>
        <v>578.03397823098044</v>
      </c>
      <c r="K11" s="15">
        <f t="shared" si="3"/>
        <v>0.307</v>
      </c>
    </row>
    <row r="12" spans="1:11" x14ac:dyDescent="0.2">
      <c r="A12" s="20" t="s">
        <v>20</v>
      </c>
      <c r="B12" s="21" t="s">
        <v>11</v>
      </c>
      <c r="C12" s="20"/>
      <c r="D12" s="22">
        <v>875.05756223175956</v>
      </c>
      <c r="E12" s="13">
        <v>1195.0484690897108</v>
      </c>
      <c r="F12" s="23">
        <f t="shared" si="0"/>
        <v>319.99090685795125</v>
      </c>
      <c r="G12" s="22">
        <v>967.28403567000464</v>
      </c>
      <c r="H12" s="13">
        <v>1001.4846242766039</v>
      </c>
      <c r="I12" s="23">
        <f t="shared" si="1"/>
        <v>34.20058860659924</v>
      </c>
      <c r="J12" s="14">
        <f t="shared" si="2"/>
        <v>354.19149546455048</v>
      </c>
      <c r="K12" s="15">
        <f t="shared" si="3"/>
        <v>0.188</v>
      </c>
    </row>
    <row r="13" spans="1:11" x14ac:dyDescent="0.2">
      <c r="A13" s="20" t="s">
        <v>21</v>
      </c>
      <c r="B13" s="21" t="s">
        <v>11</v>
      </c>
      <c r="C13" s="20"/>
      <c r="D13" s="22">
        <v>2014.5555965665235</v>
      </c>
      <c r="E13" s="13">
        <v>1990.3403654871793</v>
      </c>
      <c r="F13" s="23">
        <f t="shared" si="0"/>
        <v>-24.215231079344221</v>
      </c>
      <c r="G13" s="22">
        <v>2226.8791810205053</v>
      </c>
      <c r="H13" s="13">
        <v>1825.9622421934414</v>
      </c>
      <c r="I13" s="23">
        <f t="shared" si="1"/>
        <v>-400.91693882706386</v>
      </c>
      <c r="J13" s="14">
        <f t="shared" si="2"/>
        <v>-425.13216990640808</v>
      </c>
      <c r="K13" s="15">
        <f t="shared" si="3"/>
        <v>-0.22600000000000001</v>
      </c>
    </row>
    <row r="14" spans="1:11" x14ac:dyDescent="0.2">
      <c r="A14" s="20" t="s">
        <v>22</v>
      </c>
      <c r="B14" s="21" t="s">
        <v>11</v>
      </c>
      <c r="C14" s="20"/>
      <c r="D14" s="22">
        <v>1439.9985708154504</v>
      </c>
      <c r="E14" s="13">
        <v>2554.3465098303236</v>
      </c>
      <c r="F14" s="23">
        <f t="shared" si="0"/>
        <v>1114.3479390148732</v>
      </c>
      <c r="G14" s="22">
        <v>1591.7668608965187</v>
      </c>
      <c r="H14" s="13">
        <v>2440.5231555018272</v>
      </c>
      <c r="I14" s="23">
        <f t="shared" si="1"/>
        <v>848.75629460530854</v>
      </c>
      <c r="J14" s="14">
        <f t="shared" si="2"/>
        <v>1963.1042336201817</v>
      </c>
      <c r="K14" s="15">
        <f t="shared" si="3"/>
        <v>1.0429999999999999</v>
      </c>
    </row>
    <row r="15" spans="1:11" x14ac:dyDescent="0.2">
      <c r="A15" s="20" t="s">
        <v>23</v>
      </c>
      <c r="B15" s="21" t="s">
        <v>11</v>
      </c>
      <c r="C15" s="20"/>
      <c r="D15" s="22">
        <v>911.11762660944191</v>
      </c>
      <c r="E15" s="13">
        <v>1144.5584810445614</v>
      </c>
      <c r="F15" s="23">
        <f t="shared" si="0"/>
        <v>233.44085443511949</v>
      </c>
      <c r="G15" s="22">
        <v>1007.1446415355268</v>
      </c>
      <c r="H15" s="13">
        <v>1109.7082008266982</v>
      </c>
      <c r="I15" s="23">
        <f t="shared" si="1"/>
        <v>102.56355929117137</v>
      </c>
      <c r="J15" s="14">
        <f t="shared" si="2"/>
        <v>336.00441372629086</v>
      </c>
      <c r="K15" s="15">
        <f t="shared" si="3"/>
        <v>0.17799999999999999</v>
      </c>
    </row>
    <row r="16" spans="1:11" x14ac:dyDescent="0.2">
      <c r="A16" s="20" t="s">
        <v>24</v>
      </c>
      <c r="B16" s="21" t="s">
        <v>11</v>
      </c>
      <c r="C16" s="20"/>
      <c r="D16" s="22">
        <v>956.79370815450613</v>
      </c>
      <c r="E16" s="13">
        <v>112.08293037481604</v>
      </c>
      <c r="F16" s="23">
        <f t="shared" si="0"/>
        <v>-844.71077777969003</v>
      </c>
      <c r="G16" s="22">
        <v>1057.6347422985216</v>
      </c>
      <c r="H16" s="13">
        <v>76.384936592102534</v>
      </c>
      <c r="I16" s="23">
        <f t="shared" si="1"/>
        <v>-981.24980570641901</v>
      </c>
      <c r="J16" s="14">
        <f t="shared" si="2"/>
        <v>-1825.960583486109</v>
      </c>
      <c r="K16" s="15">
        <f t="shared" si="3"/>
        <v>-0.97</v>
      </c>
    </row>
    <row r="17" spans="1:11" x14ac:dyDescent="0.2">
      <c r="A17" s="20" t="s">
        <v>25</v>
      </c>
      <c r="B17" s="21" t="s">
        <v>11</v>
      </c>
      <c r="C17" s="20"/>
      <c r="D17" s="22">
        <v>1057.7618884120172</v>
      </c>
      <c r="E17" s="13">
        <v>182.3626151639574</v>
      </c>
      <c r="F17" s="23">
        <f t="shared" si="0"/>
        <v>-875.3992732480599</v>
      </c>
      <c r="G17" s="22">
        <v>1169.2444387219839</v>
      </c>
      <c r="H17" s="13">
        <v>513.80430474148795</v>
      </c>
      <c r="I17" s="23">
        <f t="shared" si="1"/>
        <v>-655.44013398049594</v>
      </c>
      <c r="J17" s="14">
        <f t="shared" si="2"/>
        <v>-1530.839407228556</v>
      </c>
      <c r="K17" s="15">
        <f t="shared" si="3"/>
        <v>-0.81299999999999994</v>
      </c>
    </row>
    <row r="18" spans="1:11" x14ac:dyDescent="0.2">
      <c r="A18" s="20" t="s">
        <v>26</v>
      </c>
      <c r="B18" s="21" t="s">
        <v>11</v>
      </c>
      <c r="C18" s="20"/>
      <c r="D18" s="22">
        <v>951.98569957081543</v>
      </c>
      <c r="E18" s="13">
        <v>813.67166749106707</v>
      </c>
      <c r="F18" s="23">
        <f t="shared" si="0"/>
        <v>-138.31403207974836</v>
      </c>
      <c r="G18" s="22">
        <v>1052.3199948497854</v>
      </c>
      <c r="H18" s="13">
        <v>1125.3252500197011</v>
      </c>
      <c r="I18" s="23">
        <f t="shared" si="1"/>
        <v>73.005255169915699</v>
      </c>
      <c r="J18" s="14">
        <f t="shared" si="2"/>
        <v>-65.308776909832659</v>
      </c>
      <c r="K18" s="15">
        <f t="shared" si="3"/>
        <v>-3.5000000000000003E-2</v>
      </c>
    </row>
    <row r="19" spans="1:11" x14ac:dyDescent="0.2">
      <c r="A19" s="20" t="s">
        <v>27</v>
      </c>
      <c r="B19" s="21" t="s">
        <v>11</v>
      </c>
      <c r="C19" s="20"/>
      <c r="D19" s="22">
        <v>954.38970386266101</v>
      </c>
      <c r="E19" s="13">
        <v>635.78658526140305</v>
      </c>
      <c r="F19" s="23">
        <f t="shared" si="0"/>
        <v>-318.60311860125796</v>
      </c>
      <c r="G19" s="22">
        <v>1054.9773685741534</v>
      </c>
      <c r="H19" s="13">
        <v>954.99309846497385</v>
      </c>
      <c r="I19" s="23">
        <f t="shared" si="1"/>
        <v>-99.984270109179533</v>
      </c>
      <c r="J19" s="14">
        <f t="shared" si="2"/>
        <v>-418.58738871043749</v>
      </c>
      <c r="K19" s="15">
        <f t="shared" si="3"/>
        <v>-0.222</v>
      </c>
    </row>
    <row r="20" spans="1:11" x14ac:dyDescent="0.2">
      <c r="A20" s="20" t="s">
        <v>28</v>
      </c>
      <c r="B20" s="21" t="s">
        <v>11</v>
      </c>
      <c r="C20" s="20"/>
      <c r="D20" s="22">
        <v>1555.3907768240344</v>
      </c>
      <c r="E20" s="13">
        <v>619.96572689925188</v>
      </c>
      <c r="F20" s="23">
        <f t="shared" si="0"/>
        <v>-935.42504992478257</v>
      </c>
      <c r="G20" s="22">
        <v>1719.3207996661897</v>
      </c>
      <c r="H20" s="13">
        <v>768.68263884562634</v>
      </c>
      <c r="I20" s="23">
        <f t="shared" si="1"/>
        <v>-950.63816082056337</v>
      </c>
      <c r="J20" s="14">
        <f t="shared" si="2"/>
        <v>-1886.0632107453459</v>
      </c>
      <c r="K20" s="15">
        <f t="shared" si="3"/>
        <v>-1.002</v>
      </c>
    </row>
    <row r="21" spans="1:11" x14ac:dyDescent="0.2">
      <c r="A21" s="20" t="s">
        <v>29</v>
      </c>
      <c r="B21" s="21" t="s">
        <v>11</v>
      </c>
      <c r="C21" s="20"/>
      <c r="D21" s="22">
        <v>875.05756223175956</v>
      </c>
      <c r="E21" s="13">
        <v>305.26816436056333</v>
      </c>
      <c r="F21" s="23">
        <f t="shared" si="0"/>
        <v>-569.78939787119623</v>
      </c>
      <c r="G21" s="22">
        <v>967.28403567000464</v>
      </c>
      <c r="H21" s="13">
        <v>582.81480484409997</v>
      </c>
      <c r="I21" s="23">
        <f t="shared" si="1"/>
        <v>-384.46923082590467</v>
      </c>
      <c r="J21" s="14">
        <f t="shared" si="2"/>
        <v>-954.2586286971009</v>
      </c>
      <c r="K21" s="15">
        <f t="shared" si="3"/>
        <v>-0.50700000000000001</v>
      </c>
    </row>
    <row r="22" spans="1:11" x14ac:dyDescent="0.2">
      <c r="A22" s="20" t="s">
        <v>30</v>
      </c>
      <c r="B22" s="21" t="s">
        <v>11</v>
      </c>
      <c r="C22" s="20"/>
      <c r="D22" s="22">
        <v>2012.151592274678</v>
      </c>
      <c r="E22" s="13">
        <v>2470.3435254468554</v>
      </c>
      <c r="F22" s="23">
        <f t="shared" si="0"/>
        <v>458.19193317217741</v>
      </c>
      <c r="G22" s="22">
        <v>2224.2218072961373</v>
      </c>
      <c r="H22" s="13">
        <v>2089.3820979614025</v>
      </c>
      <c r="I22" s="23">
        <f t="shared" si="1"/>
        <v>-134.83970933473483</v>
      </c>
      <c r="J22" s="14">
        <f t="shared" si="2"/>
        <v>323.35222383744258</v>
      </c>
      <c r="K22" s="15">
        <f t="shared" si="3"/>
        <v>0.17199999999999999</v>
      </c>
    </row>
    <row r="23" spans="1:11" x14ac:dyDescent="0.2">
      <c r="A23" s="20" t="s">
        <v>31</v>
      </c>
      <c r="B23" s="21" t="s">
        <v>11</v>
      </c>
      <c r="C23" s="20"/>
      <c r="D23" s="22">
        <v>1437.594566523605</v>
      </c>
      <c r="E23" s="13">
        <v>2576.4585738656665</v>
      </c>
      <c r="F23" s="23">
        <f t="shared" si="0"/>
        <v>1138.8640073420615</v>
      </c>
      <c r="G23" s="22">
        <v>1589.1094871721507</v>
      </c>
      <c r="H23" s="13">
        <v>2161.7112894469224</v>
      </c>
      <c r="I23" s="23">
        <f t="shared" si="1"/>
        <v>572.60180227477167</v>
      </c>
      <c r="J23" s="14">
        <f t="shared" si="2"/>
        <v>1711.4658096168332</v>
      </c>
      <c r="K23" s="15">
        <f t="shared" si="3"/>
        <v>0.90900000000000003</v>
      </c>
    </row>
    <row r="24" spans="1:11" x14ac:dyDescent="0.2">
      <c r="A24" s="19" t="s">
        <v>32</v>
      </c>
      <c r="B24" s="21" t="s">
        <v>11</v>
      </c>
      <c r="C24" s="20"/>
      <c r="D24" s="22">
        <v>911.11762660944191</v>
      </c>
      <c r="E24" s="13">
        <v>1144.5584810445614</v>
      </c>
      <c r="F24" s="23">
        <f t="shared" si="0"/>
        <v>233.44085443511949</v>
      </c>
      <c r="G24" s="22">
        <v>1007.1446415355268</v>
      </c>
      <c r="H24" s="13">
        <v>1109.7082008266982</v>
      </c>
      <c r="I24" s="23">
        <f t="shared" si="1"/>
        <v>102.56355929117137</v>
      </c>
      <c r="J24" s="14">
        <f t="shared" si="2"/>
        <v>336.00441372629086</v>
      </c>
      <c r="K24" s="15">
        <f t="shared" si="3"/>
        <v>0.17799999999999999</v>
      </c>
    </row>
    <row r="25" spans="1:11" x14ac:dyDescent="0.2">
      <c r="A25" s="20" t="s">
        <v>33</v>
      </c>
      <c r="B25" s="21" t="s">
        <v>11</v>
      </c>
      <c r="C25" s="20"/>
      <c r="D25" s="22">
        <v>956.79370815450613</v>
      </c>
      <c r="E25" s="13">
        <v>1201.9374022578772</v>
      </c>
      <c r="F25" s="23">
        <f t="shared" si="0"/>
        <v>245.1436941033711</v>
      </c>
      <c r="G25" s="22">
        <v>1057.6347422985216</v>
      </c>
      <c r="H25" s="13">
        <v>1165.340010366823</v>
      </c>
      <c r="I25" s="23">
        <f t="shared" si="1"/>
        <v>107.70526806830139</v>
      </c>
      <c r="J25" s="14">
        <f t="shared" si="2"/>
        <v>352.8489621716725</v>
      </c>
      <c r="K25" s="15">
        <f t="shared" si="3"/>
        <v>0.187</v>
      </c>
    </row>
    <row r="26" spans="1:11" x14ac:dyDescent="0.2">
      <c r="A26" s="20" t="s">
        <v>34</v>
      </c>
      <c r="B26" s="21" t="s">
        <v>11</v>
      </c>
      <c r="C26" s="20"/>
      <c r="D26" s="22">
        <v>1055.3578841201715</v>
      </c>
      <c r="E26" s="13">
        <v>1325.7550743497691</v>
      </c>
      <c r="F26" s="23">
        <f t="shared" si="0"/>
        <v>270.39719022959753</v>
      </c>
      <c r="G26" s="22">
        <v>1166.5870649976155</v>
      </c>
      <c r="H26" s="13">
        <v>1285.3875993744605</v>
      </c>
      <c r="I26" s="23">
        <f t="shared" si="1"/>
        <v>118.80053437684501</v>
      </c>
      <c r="J26" s="14">
        <f t="shared" si="2"/>
        <v>389.19772460644253</v>
      </c>
      <c r="K26" s="15">
        <f t="shared" si="3"/>
        <v>0.20699999999999999</v>
      </c>
    </row>
    <row r="27" spans="1:11" x14ac:dyDescent="0.2">
      <c r="A27" s="20" t="s">
        <v>35</v>
      </c>
      <c r="B27" s="21" t="s">
        <v>11</v>
      </c>
      <c r="C27" s="20"/>
      <c r="D27" s="22">
        <v>954.38970386266101</v>
      </c>
      <c r="E27" s="13">
        <v>1081.4383479441203</v>
      </c>
      <c r="F27" s="23">
        <f t="shared" si="0"/>
        <v>127.04864408145932</v>
      </c>
      <c r="G27" s="22">
        <v>1054.9773685741534</v>
      </c>
      <c r="H27" s="13">
        <v>1146.564895541502</v>
      </c>
      <c r="I27" s="23">
        <f t="shared" si="1"/>
        <v>91.587526967348595</v>
      </c>
      <c r="J27" s="14">
        <f t="shared" si="2"/>
        <v>218.63617104880791</v>
      </c>
      <c r="K27" s="15">
        <f t="shared" si="3"/>
        <v>0.11600000000000001</v>
      </c>
    </row>
    <row r="28" spans="1:11" x14ac:dyDescent="0.2">
      <c r="A28" s="20" t="s">
        <v>36</v>
      </c>
      <c r="B28" s="21" t="s">
        <v>11</v>
      </c>
      <c r="C28" s="20"/>
      <c r="D28" s="22">
        <v>956.79370815450613</v>
      </c>
      <c r="E28" s="13">
        <v>562.23168359923568</v>
      </c>
      <c r="F28" s="23">
        <f t="shared" si="0"/>
        <v>-394.56202455527045</v>
      </c>
      <c r="G28" s="22">
        <v>1057.6347422985216</v>
      </c>
      <c r="H28" s="13">
        <v>738.79164338488033</v>
      </c>
      <c r="I28" s="23">
        <f t="shared" si="1"/>
        <v>-318.84309891364126</v>
      </c>
      <c r="J28" s="14">
        <f t="shared" si="2"/>
        <v>-713.40512346891171</v>
      </c>
      <c r="K28" s="15">
        <f t="shared" si="3"/>
        <v>-0.379</v>
      </c>
    </row>
    <row r="29" spans="1:11" x14ac:dyDescent="0.2">
      <c r="A29" s="20" t="s">
        <v>37</v>
      </c>
      <c r="B29" s="21" t="s">
        <v>11</v>
      </c>
      <c r="C29" s="20"/>
      <c r="D29" s="22">
        <v>1555.3907768240344</v>
      </c>
      <c r="E29" s="13">
        <v>951.39392982272773</v>
      </c>
      <c r="F29" s="23">
        <f t="shared" si="0"/>
        <v>-603.99684700130672</v>
      </c>
      <c r="G29" s="22">
        <v>1719.3207996661897</v>
      </c>
      <c r="H29" s="13">
        <v>1564.6499647269643</v>
      </c>
      <c r="I29" s="23">
        <f t="shared" si="1"/>
        <v>-154.67083493922541</v>
      </c>
      <c r="J29" s="14">
        <f t="shared" si="2"/>
        <v>-758.66768194053213</v>
      </c>
      <c r="K29" s="15">
        <f t="shared" si="3"/>
        <v>-0.40300000000000002</v>
      </c>
    </row>
    <row r="30" spans="1:11" x14ac:dyDescent="0.2">
      <c r="A30" s="20" t="s">
        <v>38</v>
      </c>
      <c r="B30" s="21" t="s">
        <v>11</v>
      </c>
      <c r="C30" s="20"/>
      <c r="D30" s="22">
        <v>875.05756223175956</v>
      </c>
      <c r="E30" s="13">
        <v>551.97882162625717</v>
      </c>
      <c r="F30" s="23">
        <f t="shared" si="0"/>
        <v>-323.07874060550239</v>
      </c>
      <c r="G30" s="22">
        <v>967.28403567000464</v>
      </c>
      <c r="H30" s="13">
        <v>802.71764233335227</v>
      </c>
      <c r="I30" s="23">
        <f t="shared" si="1"/>
        <v>-164.56639333665237</v>
      </c>
      <c r="J30" s="14">
        <f t="shared" si="2"/>
        <v>-487.64513394215476</v>
      </c>
      <c r="K30" s="15">
        <f t="shared" si="3"/>
        <v>-0.25900000000000001</v>
      </c>
    </row>
    <row r="31" spans="1:11" x14ac:dyDescent="0.2">
      <c r="A31" s="20" t="s">
        <v>39</v>
      </c>
      <c r="B31" s="21" t="s">
        <v>11</v>
      </c>
      <c r="C31" s="20"/>
      <c r="D31" s="22">
        <v>2007.3435836909871</v>
      </c>
      <c r="E31" s="13">
        <v>2521.6525901641394</v>
      </c>
      <c r="F31" s="23">
        <f t="shared" si="0"/>
        <v>514.30900647315229</v>
      </c>
      <c r="G31" s="22">
        <v>2218.9070598474009</v>
      </c>
      <c r="H31" s="13">
        <v>2444.8716297896917</v>
      </c>
      <c r="I31" s="23">
        <f t="shared" si="1"/>
        <v>225.96456994229084</v>
      </c>
      <c r="J31" s="14">
        <f t="shared" si="2"/>
        <v>740.27357641544313</v>
      </c>
      <c r="K31" s="15">
        <f t="shared" si="3"/>
        <v>0.39300000000000002</v>
      </c>
    </row>
    <row r="32" spans="1:11" x14ac:dyDescent="0.2">
      <c r="A32" s="20" t="s">
        <v>40</v>
      </c>
      <c r="B32" s="21" t="s">
        <v>11</v>
      </c>
      <c r="C32" s="20"/>
      <c r="D32" s="22">
        <v>1442.4025751072959</v>
      </c>
      <c r="E32" s="13">
        <v>466.86209814236025</v>
      </c>
      <c r="F32" s="23">
        <f t="shared" si="0"/>
        <v>-975.54047696493558</v>
      </c>
      <c r="G32" s="22">
        <v>1594.4242346208869</v>
      </c>
      <c r="H32" s="13">
        <v>448.11577395569714</v>
      </c>
      <c r="I32" s="23">
        <f t="shared" si="1"/>
        <v>-1146.3084606651896</v>
      </c>
      <c r="J32" s="14">
        <f t="shared" si="2"/>
        <v>-2121.848937630125</v>
      </c>
      <c r="K32" s="15">
        <f t="shared" si="3"/>
        <v>-1.127</v>
      </c>
    </row>
    <row r="33" spans="1:11" x14ac:dyDescent="0.2">
      <c r="A33" s="20" t="s">
        <v>41</v>
      </c>
      <c r="B33" s="21" t="s">
        <v>11</v>
      </c>
      <c r="C33" s="20"/>
      <c r="D33" s="22">
        <v>906.30961802575098</v>
      </c>
      <c r="E33" s="13">
        <v>1404.9043949449954</v>
      </c>
      <c r="F33" s="23">
        <f t="shared" si="0"/>
        <v>498.5947769192444</v>
      </c>
      <c r="G33" s="22">
        <v>1001.8298940867905</v>
      </c>
      <c r="H33" s="13">
        <v>1230.8313144262638</v>
      </c>
      <c r="I33" s="23">
        <f t="shared" si="1"/>
        <v>229.00142033947327</v>
      </c>
      <c r="J33" s="14">
        <f t="shared" si="2"/>
        <v>727.59619725871767</v>
      </c>
      <c r="K33" s="15">
        <f t="shared" si="3"/>
        <v>0.38600000000000001</v>
      </c>
    </row>
    <row r="34" spans="1:11" x14ac:dyDescent="0.2">
      <c r="A34" s="20" t="s">
        <v>42</v>
      </c>
      <c r="B34" s="21" t="s">
        <v>11</v>
      </c>
      <c r="C34" s="20"/>
      <c r="D34" s="22">
        <v>954.38970386266101</v>
      </c>
      <c r="E34" s="13">
        <v>1198.9174590361238</v>
      </c>
      <c r="F34" s="23">
        <f t="shared" si="0"/>
        <v>244.52775517346277</v>
      </c>
      <c r="G34" s="22">
        <v>1054.9773685741534</v>
      </c>
      <c r="H34" s="13">
        <v>1162.412020391027</v>
      </c>
      <c r="I34" s="23">
        <f t="shared" si="1"/>
        <v>107.43465181687361</v>
      </c>
      <c r="J34" s="14">
        <f t="shared" si="2"/>
        <v>351.96240699033638</v>
      </c>
      <c r="K34" s="15">
        <f t="shared" si="3"/>
        <v>0.187</v>
      </c>
    </row>
    <row r="35" spans="1:11" x14ac:dyDescent="0.2">
      <c r="A35" s="20" t="s">
        <v>43</v>
      </c>
      <c r="B35" s="21" t="s">
        <v>11</v>
      </c>
      <c r="C35" s="20"/>
      <c r="D35" s="22">
        <v>1057.7618884120172</v>
      </c>
      <c r="E35" s="13">
        <v>1204.5285652929331</v>
      </c>
      <c r="F35" s="23">
        <f t="shared" si="0"/>
        <v>146.76667688091584</v>
      </c>
      <c r="G35" s="22">
        <v>1169.2444387219839</v>
      </c>
      <c r="H35" s="13">
        <v>1009.372662437101</v>
      </c>
      <c r="I35" s="23">
        <f t="shared" si="1"/>
        <v>-159.87177628488291</v>
      </c>
      <c r="J35" s="14">
        <f t="shared" si="2"/>
        <v>-13.105099403967074</v>
      </c>
      <c r="K35" s="15">
        <f t="shared" si="3"/>
        <v>-7.0000000000000001E-3</v>
      </c>
    </row>
    <row r="36" spans="1:11" x14ac:dyDescent="0.2">
      <c r="A36" s="20" t="s">
        <v>44</v>
      </c>
      <c r="B36" s="21" t="s">
        <v>11</v>
      </c>
      <c r="C36" s="20"/>
      <c r="D36" s="22">
        <v>954.38970386266101</v>
      </c>
      <c r="E36" s="13">
        <v>307.05657666294968</v>
      </c>
      <c r="F36" s="23">
        <f t="shared" si="0"/>
        <v>-647.33312719971127</v>
      </c>
      <c r="G36" s="22">
        <v>1054.9773685741534</v>
      </c>
      <c r="H36" s="13">
        <v>1172.197741629202</v>
      </c>
      <c r="I36" s="23">
        <f t="shared" si="1"/>
        <v>117.22037305504864</v>
      </c>
      <c r="J36" s="14">
        <f t="shared" si="2"/>
        <v>-530.11275414466263</v>
      </c>
      <c r="K36" s="15">
        <f t="shared" si="3"/>
        <v>-0.28199999999999997</v>
      </c>
    </row>
    <row r="37" spans="1:11" x14ac:dyDescent="0.2">
      <c r="A37" s="20" t="s">
        <v>45</v>
      </c>
      <c r="B37" s="21" t="s">
        <v>11</v>
      </c>
      <c r="C37" s="20"/>
      <c r="D37" s="22">
        <v>956.79370815450613</v>
      </c>
      <c r="E37" s="13">
        <v>299.60743596381013</v>
      </c>
      <c r="F37" s="23">
        <f t="shared" si="0"/>
        <v>-657.18627219069595</v>
      </c>
      <c r="G37" s="22">
        <v>1057.6347422985216</v>
      </c>
      <c r="H37" s="13">
        <v>1165.340010366823</v>
      </c>
      <c r="I37" s="23">
        <f t="shared" si="1"/>
        <v>107.70526806830139</v>
      </c>
      <c r="J37" s="14">
        <f t="shared" si="2"/>
        <v>-549.48100412239455</v>
      </c>
      <c r="K37" s="15">
        <f t="shared" si="3"/>
        <v>-0.29199999999999998</v>
      </c>
    </row>
    <row r="38" spans="1:11" x14ac:dyDescent="0.2">
      <c r="A38" s="20" t="s">
        <v>46</v>
      </c>
      <c r="B38" s="21" t="s">
        <v>11</v>
      </c>
      <c r="C38" s="20"/>
      <c r="D38" s="22">
        <v>1550.5827682403431</v>
      </c>
      <c r="E38" s="13">
        <v>2108.0781097592717</v>
      </c>
      <c r="F38" s="23">
        <f t="shared" si="0"/>
        <v>557.49534151892863</v>
      </c>
      <c r="G38" s="22">
        <v>1714.0060522174535</v>
      </c>
      <c r="H38" s="13">
        <v>1353.9832274236971</v>
      </c>
      <c r="I38" s="23">
        <f t="shared" si="1"/>
        <v>-360.0228247937564</v>
      </c>
      <c r="J38" s="14">
        <f t="shared" si="2"/>
        <v>197.47251672517223</v>
      </c>
      <c r="K38" s="15">
        <f t="shared" si="3"/>
        <v>0.105</v>
      </c>
    </row>
    <row r="39" spans="1:11" x14ac:dyDescent="0.2">
      <c r="A39" s="20" t="s">
        <v>47</v>
      </c>
      <c r="B39" s="21" t="s">
        <v>11</v>
      </c>
      <c r="C39" s="20"/>
      <c r="D39" s="22">
        <v>875.05756223175956</v>
      </c>
      <c r="E39" s="13">
        <v>1099.2593327182594</v>
      </c>
      <c r="F39" s="23">
        <f t="shared" si="0"/>
        <v>224.20177048649987</v>
      </c>
      <c r="G39" s="22">
        <v>967.28403567000464</v>
      </c>
      <c r="H39" s="13">
        <v>1065.7883511897576</v>
      </c>
      <c r="I39" s="23">
        <f t="shared" si="1"/>
        <v>98.504315519752936</v>
      </c>
      <c r="J39" s="14">
        <f t="shared" si="2"/>
        <v>322.7060860062528</v>
      </c>
      <c r="K39" s="15">
        <f t="shared" si="3"/>
        <v>0.17100000000000001</v>
      </c>
    </row>
    <row r="40" spans="1:11" x14ac:dyDescent="0.2">
      <c r="A40" s="20" t="s">
        <v>48</v>
      </c>
      <c r="B40" s="21" t="s">
        <v>11</v>
      </c>
      <c r="C40" s="20"/>
      <c r="D40" s="22">
        <v>2002.5355751072959</v>
      </c>
      <c r="E40" s="13">
        <v>2939.9457632219214</v>
      </c>
      <c r="F40" s="23">
        <f t="shared" si="0"/>
        <v>937.4101881146255</v>
      </c>
      <c r="G40" s="22">
        <v>2213.5923123986645</v>
      </c>
      <c r="H40" s="13">
        <v>2569.2455279120472</v>
      </c>
      <c r="I40" s="23">
        <f t="shared" si="1"/>
        <v>355.65321551338275</v>
      </c>
      <c r="J40" s="14">
        <f t="shared" si="2"/>
        <v>1293.0634036280082</v>
      </c>
      <c r="K40" s="15">
        <f t="shared" si="3"/>
        <v>0.68700000000000006</v>
      </c>
    </row>
    <row r="41" spans="1:11" x14ac:dyDescent="0.2">
      <c r="A41" s="20" t="s">
        <v>49</v>
      </c>
      <c r="B41" s="21" t="s">
        <v>11</v>
      </c>
      <c r="C41" s="20"/>
      <c r="D41" s="22">
        <v>1439.9985708154504</v>
      </c>
      <c r="E41" s="13">
        <v>1963.7145062533655</v>
      </c>
      <c r="F41" s="23">
        <f t="shared" si="0"/>
        <v>523.71593543791505</v>
      </c>
      <c r="G41" s="22">
        <v>1591.7668608965187</v>
      </c>
      <c r="H41" s="13">
        <v>2274.239842965284</v>
      </c>
      <c r="I41" s="23">
        <f t="shared" si="1"/>
        <v>682.4729820687653</v>
      </c>
      <c r="J41" s="14">
        <f t="shared" si="2"/>
        <v>1206.1889175066804</v>
      </c>
      <c r="K41" s="15">
        <f t="shared" ref="K41:K104" si="4">ROUND(J41/1882.8,3)</f>
        <v>0.64100000000000001</v>
      </c>
    </row>
    <row r="42" spans="1:11" x14ac:dyDescent="0.2">
      <c r="A42" s="20" t="s">
        <v>50</v>
      </c>
      <c r="B42" s="21" t="s">
        <v>11</v>
      </c>
      <c r="C42" s="20"/>
      <c r="D42" s="22">
        <v>911.11762660944191</v>
      </c>
      <c r="E42" s="13">
        <v>1459.7094669431012</v>
      </c>
      <c r="F42" s="23">
        <f t="shared" si="0"/>
        <v>548.59184033365932</v>
      </c>
      <c r="G42" s="22">
        <v>1007.1446415355268</v>
      </c>
      <c r="H42" s="13">
        <v>1441.4980517295346</v>
      </c>
      <c r="I42" s="23">
        <f t="shared" si="1"/>
        <v>434.35341019400778</v>
      </c>
      <c r="J42" s="14">
        <f t="shared" si="2"/>
        <v>982.9452505276671</v>
      </c>
      <c r="K42" s="15">
        <f t="shared" si="4"/>
        <v>0.52200000000000002</v>
      </c>
    </row>
    <row r="43" spans="1:11" x14ac:dyDescent="0.2">
      <c r="A43" s="20" t="s">
        <v>51</v>
      </c>
      <c r="B43" s="21" t="s">
        <v>12</v>
      </c>
      <c r="C43" s="20"/>
      <c r="D43" s="22">
        <v>954.38970386266101</v>
      </c>
      <c r="E43" s="13">
        <v>1198.9174590361238</v>
      </c>
      <c r="F43" s="23">
        <f t="shared" si="0"/>
        <v>244.52775517346277</v>
      </c>
      <c r="G43" s="22">
        <v>1054.9773685741534</v>
      </c>
      <c r="H43" s="13">
        <v>1162.412020391027</v>
      </c>
      <c r="I43" s="23">
        <f t="shared" si="1"/>
        <v>107.43465181687361</v>
      </c>
      <c r="J43" s="14">
        <f t="shared" si="2"/>
        <v>351.96240699033638</v>
      </c>
      <c r="K43" s="15">
        <f t="shared" si="4"/>
        <v>0.187</v>
      </c>
    </row>
    <row r="44" spans="1:11" x14ac:dyDescent="0.2">
      <c r="A44" s="20" t="s">
        <v>52</v>
      </c>
      <c r="B44" s="21" t="s">
        <v>11</v>
      </c>
      <c r="C44" s="20"/>
      <c r="D44" s="22">
        <v>1057.7618884120172</v>
      </c>
      <c r="E44" s="13">
        <v>1328.7750175715225</v>
      </c>
      <c r="F44" s="23">
        <f t="shared" si="0"/>
        <v>271.0131291595053</v>
      </c>
      <c r="G44" s="22">
        <v>1169.2444387219839</v>
      </c>
      <c r="H44" s="13">
        <v>1177.5601086967731</v>
      </c>
      <c r="I44" s="23">
        <f t="shared" si="1"/>
        <v>8.3156699747892162</v>
      </c>
      <c r="J44" s="14">
        <f t="shared" si="2"/>
        <v>279.32879913429451</v>
      </c>
      <c r="K44" s="15">
        <f t="shared" si="4"/>
        <v>0.14799999999999999</v>
      </c>
    </row>
    <row r="45" spans="1:11" x14ac:dyDescent="0.2">
      <c r="A45" s="20" t="s">
        <v>53</v>
      </c>
      <c r="B45" s="21" t="s">
        <v>11</v>
      </c>
      <c r="C45" s="20"/>
      <c r="D45" s="22">
        <v>954.38970386266101</v>
      </c>
      <c r="E45" s="13">
        <v>1198.9174590361238</v>
      </c>
      <c r="F45" s="23">
        <f t="shared" si="0"/>
        <v>244.52775517346277</v>
      </c>
      <c r="G45" s="22">
        <v>1054.9773685741534</v>
      </c>
      <c r="H45" s="13">
        <v>1162.412020391027</v>
      </c>
      <c r="I45" s="23">
        <f t="shared" si="1"/>
        <v>107.43465181687361</v>
      </c>
      <c r="J45" s="14">
        <f t="shared" si="2"/>
        <v>351.96240699033638</v>
      </c>
      <c r="K45" s="15">
        <f t="shared" si="4"/>
        <v>0.187</v>
      </c>
    </row>
    <row r="46" spans="1:11" x14ac:dyDescent="0.2">
      <c r="A46" s="20" t="s">
        <v>54</v>
      </c>
      <c r="B46" s="21" t="s">
        <v>11</v>
      </c>
      <c r="C46" s="20"/>
      <c r="D46" s="22">
        <v>951.98569957081543</v>
      </c>
      <c r="E46" s="13">
        <v>1195.8975158143703</v>
      </c>
      <c r="F46" s="23">
        <f t="shared" si="0"/>
        <v>243.91181624355488</v>
      </c>
      <c r="G46" s="22">
        <v>1052.3199948497854</v>
      </c>
      <c r="H46" s="13">
        <v>1317.7964452045683</v>
      </c>
      <c r="I46" s="23">
        <f t="shared" si="1"/>
        <v>265.47645035478286</v>
      </c>
      <c r="J46" s="14">
        <f t="shared" si="2"/>
        <v>509.38826659833774</v>
      </c>
      <c r="K46" s="15">
        <f t="shared" si="4"/>
        <v>0.27100000000000002</v>
      </c>
    </row>
    <row r="47" spans="1:11" x14ac:dyDescent="0.2">
      <c r="A47" s="20" t="s">
        <v>55</v>
      </c>
      <c r="B47" s="21" t="s">
        <v>11</v>
      </c>
      <c r="C47" s="20"/>
      <c r="D47" s="22">
        <v>1557.7947811158795</v>
      </c>
      <c r="E47" s="13">
        <v>345.22194406769859</v>
      </c>
      <c r="F47" s="23">
        <f t="shared" si="0"/>
        <v>-1212.5728370481809</v>
      </c>
      <c r="G47" s="22">
        <v>1721.9781733905579</v>
      </c>
      <c r="H47" s="13">
        <v>708.97645461677791</v>
      </c>
      <c r="I47" s="23">
        <f t="shared" si="1"/>
        <v>-1013.00171877378</v>
      </c>
      <c r="J47" s="14">
        <f t="shared" si="2"/>
        <v>-2225.574555821961</v>
      </c>
      <c r="K47" s="15">
        <f t="shared" si="4"/>
        <v>-1.1819999999999999</v>
      </c>
    </row>
    <row r="48" spans="1:11" x14ac:dyDescent="0.2">
      <c r="A48" s="20" t="s">
        <v>56</v>
      </c>
      <c r="B48" s="21" t="s">
        <v>11</v>
      </c>
      <c r="C48" s="20"/>
      <c r="D48" s="22">
        <v>872.65355793991398</v>
      </c>
      <c r="E48" s="13">
        <v>865.22331916116616</v>
      </c>
      <c r="F48" s="23">
        <f t="shared" si="0"/>
        <v>-7.430238778747821</v>
      </c>
      <c r="G48" s="22">
        <v>964.62666194563656</v>
      </c>
      <c r="H48" s="13">
        <v>1173.6155720480124</v>
      </c>
      <c r="I48" s="23">
        <f t="shared" si="1"/>
        <v>208.98891010237583</v>
      </c>
      <c r="J48" s="14">
        <f t="shared" si="2"/>
        <v>201.558671323628</v>
      </c>
      <c r="K48" s="15">
        <f t="shared" si="4"/>
        <v>0.107</v>
      </c>
    </row>
    <row r="49" spans="1:11" x14ac:dyDescent="0.2">
      <c r="A49" s="20" t="s">
        <v>57</v>
      </c>
      <c r="B49" s="21" t="s">
        <v>11</v>
      </c>
      <c r="C49" s="20"/>
      <c r="D49" s="22">
        <v>2019.3636051502144</v>
      </c>
      <c r="E49" s="13">
        <v>2185.3718557140051</v>
      </c>
      <c r="F49" s="23">
        <f t="shared" si="0"/>
        <v>166.00825056379063</v>
      </c>
      <c r="G49" s="22">
        <v>2232.1939284692417</v>
      </c>
      <c r="H49" s="13">
        <v>2684.9795328930918</v>
      </c>
      <c r="I49" s="23">
        <f t="shared" si="1"/>
        <v>452.78560442385015</v>
      </c>
      <c r="J49" s="14">
        <f t="shared" si="2"/>
        <v>618.79385498764077</v>
      </c>
      <c r="K49" s="15">
        <f t="shared" si="4"/>
        <v>0.32900000000000001</v>
      </c>
    </row>
    <row r="50" spans="1:11" x14ac:dyDescent="0.2">
      <c r="A50" s="20" t="s">
        <v>58</v>
      </c>
      <c r="B50" s="21" t="s">
        <v>11</v>
      </c>
      <c r="C50" s="20"/>
      <c r="D50" s="22">
        <v>1435.1905622317595</v>
      </c>
      <c r="E50" s="13">
        <v>1802.9061033868156</v>
      </c>
      <c r="F50" s="23">
        <f t="shared" si="0"/>
        <v>367.71554115505614</v>
      </c>
      <c r="G50" s="22">
        <v>1586.4521134477825</v>
      </c>
      <c r="H50" s="13">
        <v>1748.0100155502346</v>
      </c>
      <c r="I50" s="23">
        <f t="shared" si="1"/>
        <v>161.55790210245209</v>
      </c>
      <c r="J50" s="14">
        <f t="shared" si="2"/>
        <v>529.27344325750823</v>
      </c>
      <c r="K50" s="15">
        <f t="shared" si="4"/>
        <v>0.28100000000000003</v>
      </c>
    </row>
    <row r="51" spans="1:11" x14ac:dyDescent="0.2">
      <c r="A51" s="20" t="s">
        <v>59</v>
      </c>
      <c r="B51" s="21" t="s">
        <v>11</v>
      </c>
      <c r="C51" s="20"/>
      <c r="D51" s="22">
        <v>908.71362231759645</v>
      </c>
      <c r="E51" s="13">
        <v>184.16720609451895</v>
      </c>
      <c r="F51" s="23">
        <f t="shared" si="0"/>
        <v>-724.54641622307747</v>
      </c>
      <c r="G51" s="22">
        <v>1004.4872678111586</v>
      </c>
      <c r="H51" s="13">
        <v>228.10621360240708</v>
      </c>
      <c r="I51" s="23">
        <f t="shared" si="1"/>
        <v>-776.38105420875149</v>
      </c>
      <c r="J51" s="14">
        <f t="shared" si="2"/>
        <v>-1500.9274704318291</v>
      </c>
      <c r="K51" s="15">
        <f t="shared" si="4"/>
        <v>-0.79700000000000004</v>
      </c>
    </row>
    <row r="52" spans="1:11" x14ac:dyDescent="0.2">
      <c r="A52" s="20" t="s">
        <v>60</v>
      </c>
      <c r="B52" s="21" t="s">
        <v>11</v>
      </c>
      <c r="C52" s="20"/>
      <c r="D52" s="22">
        <v>954.38970386266101</v>
      </c>
      <c r="E52" s="13">
        <v>1198.9174590361238</v>
      </c>
      <c r="F52" s="23">
        <f t="shared" si="0"/>
        <v>244.52775517346277</v>
      </c>
      <c r="G52" s="22">
        <v>1054.9773685741534</v>
      </c>
      <c r="H52" s="13">
        <v>1162.412020391027</v>
      </c>
      <c r="I52" s="23">
        <f t="shared" si="1"/>
        <v>107.43465181687361</v>
      </c>
      <c r="J52" s="14">
        <f t="shared" si="2"/>
        <v>351.96240699033638</v>
      </c>
      <c r="K52" s="15">
        <f t="shared" si="4"/>
        <v>0.187</v>
      </c>
    </row>
    <row r="53" spans="1:11" x14ac:dyDescent="0.2">
      <c r="A53" s="20" t="s">
        <v>61</v>
      </c>
      <c r="B53" s="21" t="s">
        <v>11</v>
      </c>
      <c r="C53" s="20"/>
      <c r="D53" s="22">
        <v>1057.7618884120172</v>
      </c>
      <c r="E53" s="13">
        <v>1328.7750175715225</v>
      </c>
      <c r="F53" s="23">
        <f t="shared" si="0"/>
        <v>271.0131291595053</v>
      </c>
      <c r="G53" s="22">
        <v>1169.2444387219839</v>
      </c>
      <c r="H53" s="13">
        <v>1288.3155893502565</v>
      </c>
      <c r="I53" s="23">
        <f t="shared" si="1"/>
        <v>119.07115062827256</v>
      </c>
      <c r="J53" s="14">
        <f t="shared" si="2"/>
        <v>390.08427978777786</v>
      </c>
      <c r="K53" s="15">
        <f t="shared" si="4"/>
        <v>0.20699999999999999</v>
      </c>
    </row>
    <row r="54" spans="1:11" x14ac:dyDescent="0.2">
      <c r="A54" s="20" t="s">
        <v>62</v>
      </c>
      <c r="B54" s="21" t="s">
        <v>11</v>
      </c>
      <c r="C54" s="20"/>
      <c r="D54" s="22">
        <v>959.19771244635183</v>
      </c>
      <c r="E54" s="13">
        <v>1260.8100579473885</v>
      </c>
      <c r="F54" s="23">
        <f t="shared" si="0"/>
        <v>301.61234550103666</v>
      </c>
      <c r="G54" s="22">
        <v>1060.2921160228898</v>
      </c>
      <c r="H54" s="13">
        <v>1349.1370498697024</v>
      </c>
      <c r="I54" s="23">
        <f t="shared" si="1"/>
        <v>288.84493384681264</v>
      </c>
      <c r="J54" s="14">
        <f t="shared" si="2"/>
        <v>590.45727934784929</v>
      </c>
      <c r="K54" s="15">
        <f t="shared" si="4"/>
        <v>0.314</v>
      </c>
    </row>
    <row r="55" spans="1:11" x14ac:dyDescent="0.2">
      <c r="A55" s="20" t="s">
        <v>63</v>
      </c>
      <c r="B55" s="21" t="s">
        <v>11</v>
      </c>
      <c r="C55" s="20"/>
      <c r="D55" s="22">
        <v>954.38970386266101</v>
      </c>
      <c r="E55" s="13">
        <v>620.9465164737851</v>
      </c>
      <c r="F55" s="23">
        <f t="shared" si="0"/>
        <v>-333.44318738887591</v>
      </c>
      <c r="G55" s="22">
        <v>1054.9773685741534</v>
      </c>
      <c r="H55" s="13">
        <v>978.82714833599675</v>
      </c>
      <c r="I55" s="23">
        <f t="shared" si="1"/>
        <v>-76.150220238156635</v>
      </c>
      <c r="J55" s="14">
        <f t="shared" si="2"/>
        <v>-409.59340762703255</v>
      </c>
      <c r="K55" s="15">
        <f t="shared" si="4"/>
        <v>-0.218</v>
      </c>
    </row>
    <row r="56" spans="1:11" x14ac:dyDescent="0.2">
      <c r="A56" s="20" t="s">
        <v>64</v>
      </c>
      <c r="B56" s="21" t="s">
        <v>11</v>
      </c>
      <c r="C56" s="20"/>
      <c r="D56" s="22">
        <v>1555.3907768240344</v>
      </c>
      <c r="E56" s="13">
        <v>1953.9032644744889</v>
      </c>
      <c r="F56" s="23">
        <f t="shared" si="0"/>
        <v>398.51248765045443</v>
      </c>
      <c r="G56" s="22">
        <v>1719.3207996661897</v>
      </c>
      <c r="H56" s="13">
        <v>1894.4095143400366</v>
      </c>
      <c r="I56" s="23">
        <f t="shared" si="1"/>
        <v>175.08871467384688</v>
      </c>
      <c r="J56" s="14">
        <f t="shared" si="2"/>
        <v>573.60120232430131</v>
      </c>
      <c r="K56" s="15">
        <f t="shared" si="4"/>
        <v>0.30499999999999999</v>
      </c>
    </row>
    <row r="57" spans="1:11" x14ac:dyDescent="0.2">
      <c r="A57" s="20" t="s">
        <v>65</v>
      </c>
      <c r="B57" s="21" t="s">
        <v>11</v>
      </c>
      <c r="C57" s="20"/>
      <c r="D57" s="22">
        <v>872.65355793991398</v>
      </c>
      <c r="E57" s="13">
        <v>1046.9017370459469</v>
      </c>
      <c r="F57" s="23">
        <f t="shared" si="0"/>
        <v>174.24817910603292</v>
      </c>
      <c r="G57" s="22">
        <v>964.62666194563656</v>
      </c>
      <c r="H57" s="13">
        <v>927.63018941688711</v>
      </c>
      <c r="I57" s="23">
        <f t="shared" si="1"/>
        <v>-36.99647252874945</v>
      </c>
      <c r="J57" s="14">
        <f t="shared" si="2"/>
        <v>137.25170657728347</v>
      </c>
      <c r="K57" s="15">
        <f t="shared" si="4"/>
        <v>7.2999999999999995E-2</v>
      </c>
    </row>
    <row r="58" spans="1:11" x14ac:dyDescent="0.2">
      <c r="A58" s="20" t="s">
        <v>66</v>
      </c>
      <c r="B58" s="21" t="s">
        <v>11</v>
      </c>
      <c r="C58" s="20"/>
      <c r="D58" s="22">
        <v>2014.5555965665235</v>
      </c>
      <c r="E58" s="13">
        <v>360.55130650179876</v>
      </c>
      <c r="F58" s="23">
        <f t="shared" si="0"/>
        <v>-1654.0042900647247</v>
      </c>
      <c r="G58" s="22">
        <v>2226.8791810205053</v>
      </c>
      <c r="H58" s="13">
        <v>2453.6555997170794</v>
      </c>
      <c r="I58" s="23">
        <f t="shared" si="1"/>
        <v>226.77641869657418</v>
      </c>
      <c r="J58" s="14">
        <f t="shared" si="2"/>
        <v>-1427.2278713681505</v>
      </c>
      <c r="K58" s="15">
        <f t="shared" si="4"/>
        <v>-0.75800000000000001</v>
      </c>
    </row>
    <row r="59" spans="1:11" x14ac:dyDescent="0.2">
      <c r="A59" s="20" t="s">
        <v>67</v>
      </c>
      <c r="B59" s="21" t="s">
        <v>11</v>
      </c>
      <c r="C59" s="20"/>
      <c r="D59" s="22">
        <v>1442.4025751072959</v>
      </c>
      <c r="E59" s="13">
        <v>1654.7232623727975</v>
      </c>
      <c r="F59" s="23">
        <f t="shared" si="0"/>
        <v>212.32068726550165</v>
      </c>
      <c r="G59" s="22">
        <v>1594.4242346208869</v>
      </c>
      <c r="H59" s="13">
        <v>2255.7000095532908</v>
      </c>
      <c r="I59" s="23">
        <f t="shared" si="1"/>
        <v>661.27577493240392</v>
      </c>
      <c r="J59" s="14">
        <f t="shared" si="2"/>
        <v>873.59646219790557</v>
      </c>
      <c r="K59" s="15">
        <f t="shared" si="4"/>
        <v>0.46400000000000002</v>
      </c>
    </row>
    <row r="60" spans="1:11" x14ac:dyDescent="0.2">
      <c r="A60" s="20" t="s">
        <v>68</v>
      </c>
      <c r="B60" s="21" t="s">
        <v>11</v>
      </c>
      <c r="C60" s="20"/>
      <c r="D60" s="22">
        <v>906.30961802575098</v>
      </c>
      <c r="E60" s="13">
        <v>899.44265805763189</v>
      </c>
      <c r="F60" s="23">
        <f t="shared" si="0"/>
        <v>-6.8669599681190903</v>
      </c>
      <c r="G60" s="22">
        <v>1001.8298940867905</v>
      </c>
      <c r="H60" s="13">
        <v>889.06003325687936</v>
      </c>
      <c r="I60" s="23">
        <f t="shared" si="1"/>
        <v>-112.76986082991118</v>
      </c>
      <c r="J60" s="14">
        <f t="shared" si="2"/>
        <v>-119.63682079803027</v>
      </c>
      <c r="K60" s="15">
        <f t="shared" si="4"/>
        <v>-6.4000000000000001E-2</v>
      </c>
    </row>
    <row r="61" spans="1:11" x14ac:dyDescent="0.2">
      <c r="A61" s="20" t="s">
        <v>69</v>
      </c>
      <c r="B61" s="21" t="s">
        <v>11</v>
      </c>
      <c r="C61" s="20"/>
      <c r="D61" s="22">
        <v>956.79370815450613</v>
      </c>
      <c r="E61" s="13">
        <v>954.3692588356954</v>
      </c>
      <c r="F61" s="23">
        <f t="shared" si="0"/>
        <v>-2.4244493188107299</v>
      </c>
      <c r="G61" s="22">
        <v>1057.6347422985216</v>
      </c>
      <c r="H61" s="13">
        <v>950.15019884489573</v>
      </c>
      <c r="I61" s="23">
        <f t="shared" si="1"/>
        <v>-107.48454345362586</v>
      </c>
      <c r="J61" s="14">
        <f t="shared" si="2"/>
        <v>-109.90899277243659</v>
      </c>
      <c r="K61" s="15">
        <f t="shared" si="4"/>
        <v>-5.8000000000000003E-2</v>
      </c>
    </row>
    <row r="62" spans="1:11" x14ac:dyDescent="0.2">
      <c r="A62" s="20" t="s">
        <v>70</v>
      </c>
      <c r="B62" s="21" t="s">
        <v>11</v>
      </c>
      <c r="C62" s="20"/>
      <c r="D62" s="22">
        <v>1060.1658927038625</v>
      </c>
      <c r="E62" s="13">
        <v>1331.7949607932758</v>
      </c>
      <c r="F62" s="23">
        <f t="shared" si="0"/>
        <v>271.62906808941329</v>
      </c>
      <c r="G62" s="22">
        <v>1171.9018124463519</v>
      </c>
      <c r="H62" s="13">
        <v>1508.1927034877044</v>
      </c>
      <c r="I62" s="23">
        <f t="shared" si="1"/>
        <v>336.29089104135255</v>
      </c>
      <c r="J62" s="14">
        <f t="shared" si="2"/>
        <v>607.91995913076585</v>
      </c>
      <c r="K62" s="15">
        <f t="shared" si="4"/>
        <v>0.32300000000000001</v>
      </c>
    </row>
    <row r="63" spans="1:11" x14ac:dyDescent="0.2">
      <c r="A63" s="20" t="s">
        <v>71</v>
      </c>
      <c r="B63" s="21" t="s">
        <v>12</v>
      </c>
      <c r="C63" s="20"/>
      <c r="D63" s="22">
        <v>956.79370815450613</v>
      </c>
      <c r="E63" s="13">
        <v>1201.9374022578772</v>
      </c>
      <c r="F63" s="23">
        <f t="shared" si="0"/>
        <v>245.1436941033711</v>
      </c>
      <c r="G63" s="22">
        <v>1057.6347422985216</v>
      </c>
      <c r="H63" s="13">
        <v>1165.340010366823</v>
      </c>
      <c r="I63" s="23">
        <f t="shared" si="1"/>
        <v>107.70526806830139</v>
      </c>
      <c r="J63" s="14">
        <f t="shared" si="2"/>
        <v>352.8489621716725</v>
      </c>
      <c r="K63" s="15">
        <f t="shared" si="4"/>
        <v>0.187</v>
      </c>
    </row>
    <row r="64" spans="1:11" x14ac:dyDescent="0.2">
      <c r="A64" s="20" t="s">
        <v>72</v>
      </c>
      <c r="B64" s="21" t="s">
        <v>11</v>
      </c>
      <c r="C64" s="20"/>
      <c r="D64" s="22">
        <v>954.38970386266101</v>
      </c>
      <c r="E64" s="13">
        <v>1083.686843214972</v>
      </c>
      <c r="F64" s="23">
        <f t="shared" si="0"/>
        <v>129.29713935231098</v>
      </c>
      <c r="G64" s="22">
        <v>1054.9773685741534</v>
      </c>
      <c r="H64" s="13">
        <v>874.04726871432786</v>
      </c>
      <c r="I64" s="23">
        <f t="shared" si="1"/>
        <v>-180.93009985982553</v>
      </c>
      <c r="J64" s="14">
        <f t="shared" si="2"/>
        <v>-51.632960507514554</v>
      </c>
      <c r="K64" s="15">
        <f t="shared" si="4"/>
        <v>-2.7E-2</v>
      </c>
    </row>
    <row r="65" spans="1:11" x14ac:dyDescent="0.2">
      <c r="A65" s="20" t="s">
        <v>73</v>
      </c>
      <c r="B65" s="21" t="s">
        <v>11</v>
      </c>
      <c r="C65" s="20"/>
      <c r="D65" s="22">
        <v>1552.9867725321885</v>
      </c>
      <c r="E65" s="13">
        <v>1258.7923396534227</v>
      </c>
      <c r="F65" s="23">
        <f t="shared" si="0"/>
        <v>-294.19443287876584</v>
      </c>
      <c r="G65" s="22">
        <v>1716.6634259418213</v>
      </c>
      <c r="H65" s="13">
        <v>2373.1050741492782</v>
      </c>
      <c r="I65" s="23">
        <f t="shared" si="1"/>
        <v>656.44164820745686</v>
      </c>
      <c r="J65" s="14">
        <f t="shared" si="2"/>
        <v>362.24721532869103</v>
      </c>
      <c r="K65" s="15">
        <f t="shared" si="4"/>
        <v>0.192</v>
      </c>
    </row>
    <row r="66" spans="1:11" x14ac:dyDescent="0.2">
      <c r="A66" s="20" t="s">
        <v>74</v>
      </c>
      <c r="B66" s="21" t="s">
        <v>12</v>
      </c>
      <c r="C66" s="20"/>
      <c r="D66" s="22">
        <v>872.65355793991398</v>
      </c>
      <c r="E66" s="13">
        <v>1096.2393894965062</v>
      </c>
      <c r="F66" s="23">
        <f t="shared" si="0"/>
        <v>223.58583155659221</v>
      </c>
      <c r="G66" s="22">
        <v>964.62666194563656</v>
      </c>
      <c r="H66" s="13">
        <v>1062.8603612139618</v>
      </c>
      <c r="I66" s="23">
        <f t="shared" si="1"/>
        <v>98.233699268325267</v>
      </c>
      <c r="J66" s="14">
        <f t="shared" si="2"/>
        <v>321.81953082491748</v>
      </c>
      <c r="K66" s="15">
        <f t="shared" si="4"/>
        <v>0.17100000000000001</v>
      </c>
    </row>
    <row r="67" spans="1:11" x14ac:dyDescent="0.2">
      <c r="A67" s="20" t="s">
        <v>75</v>
      </c>
      <c r="B67" s="21" t="s">
        <v>11</v>
      </c>
      <c r="C67" s="20"/>
      <c r="D67" s="22">
        <v>2007.3435836909871</v>
      </c>
      <c r="E67" s="13">
        <v>2521.6525901641394</v>
      </c>
      <c r="F67" s="23">
        <f t="shared" si="0"/>
        <v>514.30900647315229</v>
      </c>
      <c r="G67" s="22">
        <v>2218.9070598474009</v>
      </c>
      <c r="H67" s="13">
        <v>2444.8716297896917</v>
      </c>
      <c r="I67" s="23">
        <f t="shared" si="1"/>
        <v>225.96456994229084</v>
      </c>
      <c r="J67" s="14">
        <f t="shared" si="2"/>
        <v>740.27357641544313</v>
      </c>
      <c r="K67" s="15">
        <f t="shared" si="4"/>
        <v>0.39300000000000002</v>
      </c>
    </row>
    <row r="68" spans="1:11" x14ac:dyDescent="0.2">
      <c r="A68" s="20" t="s">
        <v>76</v>
      </c>
      <c r="B68" s="21" t="s">
        <v>11</v>
      </c>
      <c r="C68" s="20"/>
      <c r="D68" s="22">
        <v>1444.8065793991416</v>
      </c>
      <c r="E68" s="13">
        <v>1715.8721147948941</v>
      </c>
      <c r="F68" s="23">
        <f t="shared" si="0"/>
        <v>271.06553539575248</v>
      </c>
      <c r="G68" s="22">
        <v>1597.0816083452551</v>
      </c>
      <c r="H68" s="13">
        <v>2378.3279044302035</v>
      </c>
      <c r="I68" s="23">
        <f t="shared" si="1"/>
        <v>781.24629608494843</v>
      </c>
      <c r="J68" s="14">
        <f t="shared" si="2"/>
        <v>1052.3118314807009</v>
      </c>
      <c r="K68" s="15">
        <f t="shared" si="4"/>
        <v>0.55900000000000005</v>
      </c>
    </row>
    <row r="69" spans="1:11" x14ac:dyDescent="0.2">
      <c r="A69" s="20" t="s">
        <v>77</v>
      </c>
      <c r="B69" s="21" t="s">
        <v>11</v>
      </c>
      <c r="C69" s="20"/>
      <c r="D69" s="22">
        <v>913.52163090128749</v>
      </c>
      <c r="E69" s="13">
        <v>149.48216631274744</v>
      </c>
      <c r="F69" s="23">
        <f t="shared" si="0"/>
        <v>-764.03946458854011</v>
      </c>
      <c r="G69" s="22">
        <v>1009.8020152598951</v>
      </c>
      <c r="H69" s="13">
        <v>381.2114719718823</v>
      </c>
      <c r="I69" s="23">
        <f t="shared" si="1"/>
        <v>-628.5905432880129</v>
      </c>
      <c r="J69" s="14">
        <f t="shared" si="2"/>
        <v>-1392.630007876553</v>
      </c>
      <c r="K69" s="15">
        <f t="shared" si="4"/>
        <v>-0.74</v>
      </c>
    </row>
    <row r="70" spans="1:11" x14ac:dyDescent="0.2">
      <c r="A70" s="20" t="s">
        <v>78</v>
      </c>
      <c r="B70" s="21" t="s">
        <v>11</v>
      </c>
      <c r="C70" s="20"/>
      <c r="D70" s="22">
        <v>954.38970386266101</v>
      </c>
      <c r="E70" s="13">
        <v>1198.9174590361238</v>
      </c>
      <c r="F70" s="23">
        <f t="shared" si="0"/>
        <v>244.52775517346277</v>
      </c>
      <c r="G70" s="22">
        <v>1054.9773685741534</v>
      </c>
      <c r="H70" s="13">
        <v>1162.412020391027</v>
      </c>
      <c r="I70" s="23">
        <f t="shared" si="1"/>
        <v>107.43465181687361</v>
      </c>
      <c r="J70" s="14">
        <f t="shared" si="2"/>
        <v>351.96240699033638</v>
      </c>
      <c r="K70" s="15">
        <f t="shared" si="4"/>
        <v>0.187</v>
      </c>
    </row>
    <row r="71" spans="1:11" x14ac:dyDescent="0.2">
      <c r="A71" s="20" t="s">
        <v>79</v>
      </c>
      <c r="B71" s="21" t="s">
        <v>11</v>
      </c>
      <c r="C71" s="20"/>
      <c r="D71" s="22">
        <v>1057.7618884120172</v>
      </c>
      <c r="E71" s="13">
        <v>761.57499693523653</v>
      </c>
      <c r="F71" s="23">
        <f t="shared" si="0"/>
        <v>-296.18689147678072</v>
      </c>
      <c r="G71" s="22">
        <v>1169.2444387219839</v>
      </c>
      <c r="H71" s="13">
        <v>834.43973036487444</v>
      </c>
      <c r="I71" s="23">
        <f t="shared" si="1"/>
        <v>-334.80470835710946</v>
      </c>
      <c r="J71" s="14">
        <f t="shared" si="2"/>
        <v>-630.99159983389018</v>
      </c>
      <c r="K71" s="15">
        <f t="shared" si="4"/>
        <v>-0.33500000000000002</v>
      </c>
    </row>
    <row r="72" spans="1:11" x14ac:dyDescent="0.2">
      <c r="A72" s="20" t="s">
        <v>80</v>
      </c>
      <c r="B72" s="21" t="s">
        <v>11</v>
      </c>
      <c r="C72" s="20"/>
      <c r="D72" s="22">
        <v>954.38970386266101</v>
      </c>
      <c r="E72" s="13">
        <v>1533.1144590361248</v>
      </c>
      <c r="F72" s="23">
        <f t="shared" si="0"/>
        <v>578.72475517346379</v>
      </c>
      <c r="G72" s="22">
        <v>1054.9773685741534</v>
      </c>
      <c r="H72" s="13">
        <v>1940.9498203910275</v>
      </c>
      <c r="I72" s="23">
        <f t="shared" si="1"/>
        <v>885.97245181687413</v>
      </c>
      <c r="J72" s="14">
        <f t="shared" si="2"/>
        <v>1464.6972069903379</v>
      </c>
      <c r="K72" s="15">
        <f t="shared" si="4"/>
        <v>0.77800000000000002</v>
      </c>
    </row>
    <row r="73" spans="1:11" x14ac:dyDescent="0.2">
      <c r="A73" s="20" t="s">
        <v>81</v>
      </c>
      <c r="B73" s="21" t="s">
        <v>11</v>
      </c>
      <c r="C73" s="20"/>
      <c r="D73" s="22">
        <v>949.58169527896985</v>
      </c>
      <c r="E73" s="13">
        <v>1192.8775725926168</v>
      </c>
      <c r="F73" s="23">
        <f t="shared" si="0"/>
        <v>243.295877313647</v>
      </c>
      <c r="G73" s="22">
        <v>1049.6626211254172</v>
      </c>
      <c r="H73" s="13">
        <v>1156.5560404394348</v>
      </c>
      <c r="I73" s="23">
        <f t="shared" si="1"/>
        <v>106.89341931401759</v>
      </c>
      <c r="J73" s="14">
        <f t="shared" si="2"/>
        <v>350.18929662766459</v>
      </c>
      <c r="K73" s="15">
        <f t="shared" si="4"/>
        <v>0.186</v>
      </c>
    </row>
    <row r="74" spans="1:11" x14ac:dyDescent="0.2">
      <c r="A74" s="20" t="s">
        <v>82</v>
      </c>
      <c r="B74" s="21" t="s">
        <v>11</v>
      </c>
      <c r="C74" s="20"/>
      <c r="D74" s="22">
        <v>1557.7947811158795</v>
      </c>
      <c r="E74" s="13">
        <v>1956.9232076962421</v>
      </c>
      <c r="F74" s="23">
        <f t="shared" si="0"/>
        <v>399.12842658036266</v>
      </c>
      <c r="G74" s="22">
        <v>1721.9781733905579</v>
      </c>
      <c r="H74" s="13">
        <v>1897.3375043158326</v>
      </c>
      <c r="I74" s="23">
        <f t="shared" si="1"/>
        <v>175.35933092527466</v>
      </c>
      <c r="J74" s="14">
        <f t="shared" si="2"/>
        <v>574.48775750563732</v>
      </c>
      <c r="K74" s="15">
        <f t="shared" si="4"/>
        <v>0.30499999999999999</v>
      </c>
    </row>
    <row r="75" spans="1:11" x14ac:dyDescent="0.2">
      <c r="A75" s="20" t="s">
        <v>83</v>
      </c>
      <c r="B75" s="21" t="s">
        <v>11</v>
      </c>
      <c r="C75" s="20"/>
      <c r="D75" s="22">
        <v>870.24955364806863</v>
      </c>
      <c r="E75" s="13">
        <v>614.09550371241403</v>
      </c>
      <c r="F75" s="23">
        <f t="shared" si="0"/>
        <v>-256.1540499356546</v>
      </c>
      <c r="G75" s="22">
        <v>961.96928822126847</v>
      </c>
      <c r="H75" s="13">
        <v>1227.4756685726466</v>
      </c>
      <c r="I75" s="23">
        <f t="shared" si="1"/>
        <v>265.50638035137808</v>
      </c>
      <c r="J75" s="14">
        <f t="shared" si="2"/>
        <v>9.3523304157234861</v>
      </c>
      <c r="K75" s="15">
        <f t="shared" si="4"/>
        <v>5.0000000000000001E-3</v>
      </c>
    </row>
    <row r="76" spans="1:11" x14ac:dyDescent="0.2">
      <c r="A76" s="20" t="s">
        <v>84</v>
      </c>
      <c r="B76" s="21" t="s">
        <v>11</v>
      </c>
      <c r="C76" s="20"/>
      <c r="D76" s="22">
        <v>2012.151592274678</v>
      </c>
      <c r="E76" s="13">
        <v>789.93795984066435</v>
      </c>
      <c r="F76" s="23">
        <f t="shared" si="0"/>
        <v>-1222.2136324340136</v>
      </c>
      <c r="G76" s="22">
        <v>2224.2218072961373</v>
      </c>
      <c r="H76" s="13">
        <v>805.04159925117176</v>
      </c>
      <c r="I76" s="23">
        <f t="shared" si="1"/>
        <v>-1419.1802080449656</v>
      </c>
      <c r="J76" s="14">
        <f t="shared" si="2"/>
        <v>-2641.3938404789792</v>
      </c>
      <c r="K76" s="15">
        <f t="shared" si="4"/>
        <v>-1.403</v>
      </c>
    </row>
    <row r="77" spans="1:11" x14ac:dyDescent="0.2">
      <c r="A77" s="20" t="s">
        <v>85</v>
      </c>
      <c r="B77" s="21" t="s">
        <v>11</v>
      </c>
      <c r="C77" s="20"/>
      <c r="D77" s="22">
        <v>1437.594566523605</v>
      </c>
      <c r="E77" s="13">
        <v>1448.3823266085703</v>
      </c>
      <c r="F77" s="23">
        <f t="shared" si="0"/>
        <v>10.787760084965385</v>
      </c>
      <c r="G77" s="22">
        <v>1589.1094871721507</v>
      </c>
      <c r="H77" s="13">
        <v>1218.2938855260281</v>
      </c>
      <c r="I77" s="23">
        <f t="shared" si="1"/>
        <v>-370.81560164612256</v>
      </c>
      <c r="J77" s="14">
        <f t="shared" si="2"/>
        <v>-360.02784156115717</v>
      </c>
      <c r="K77" s="15">
        <f t="shared" si="4"/>
        <v>-0.191</v>
      </c>
    </row>
    <row r="78" spans="1:11" x14ac:dyDescent="0.2">
      <c r="A78" s="20" t="s">
        <v>86</v>
      </c>
      <c r="B78" s="21" t="s">
        <v>11</v>
      </c>
      <c r="C78" s="20"/>
      <c r="D78" s="22">
        <v>891.88559227467806</v>
      </c>
      <c r="E78" s="13">
        <v>322.20371033502227</v>
      </c>
      <c r="F78" s="23">
        <f t="shared" si="0"/>
        <v>-569.6818819396558</v>
      </c>
      <c r="G78" s="22">
        <v>985.88565174058169</v>
      </c>
      <c r="H78" s="13">
        <v>292.58604662652073</v>
      </c>
      <c r="I78" s="23">
        <f t="shared" si="1"/>
        <v>-693.29960511406102</v>
      </c>
      <c r="J78" s="14">
        <f t="shared" si="2"/>
        <v>-1262.9814870537168</v>
      </c>
      <c r="K78" s="15">
        <f t="shared" si="4"/>
        <v>-0.67100000000000004</v>
      </c>
    </row>
    <row r="79" spans="1:11" x14ac:dyDescent="0.2">
      <c r="A79" s="20" t="s">
        <v>87</v>
      </c>
      <c r="B79" s="21" t="s">
        <v>12</v>
      </c>
      <c r="C79" s="20"/>
      <c r="D79" s="22">
        <v>951.98569957081543</v>
      </c>
      <c r="E79" s="13">
        <v>1195.8975158143703</v>
      </c>
      <c r="F79" s="23">
        <f t="shared" si="0"/>
        <v>243.91181624355488</v>
      </c>
      <c r="G79" s="22">
        <v>1052.3199948497854</v>
      </c>
      <c r="H79" s="13">
        <v>1159.484030415231</v>
      </c>
      <c r="I79" s="23">
        <f t="shared" si="1"/>
        <v>107.1640355654456</v>
      </c>
      <c r="J79" s="14">
        <f t="shared" si="2"/>
        <v>351.07585180900048</v>
      </c>
      <c r="K79" s="15">
        <f t="shared" si="4"/>
        <v>0.186</v>
      </c>
    </row>
    <row r="80" spans="1:11" x14ac:dyDescent="0.2">
      <c r="A80" s="20" t="s">
        <v>88</v>
      </c>
      <c r="B80" s="21" t="s">
        <v>11</v>
      </c>
      <c r="C80" s="20"/>
      <c r="D80" s="22">
        <v>1057.7618884120172</v>
      </c>
      <c r="E80" s="13">
        <v>698.61712935140281</v>
      </c>
      <c r="F80" s="23">
        <f t="shared" si="0"/>
        <v>-359.14475906061443</v>
      </c>
      <c r="G80" s="22">
        <v>1169.2444387219839</v>
      </c>
      <c r="H80" s="13">
        <v>1155.5248550424301</v>
      </c>
      <c r="I80" s="23">
        <f t="shared" si="1"/>
        <v>-13.719583679553807</v>
      </c>
      <c r="J80" s="14">
        <f t="shared" si="2"/>
        <v>-372.86434274016824</v>
      </c>
      <c r="K80" s="15">
        <f t="shared" si="4"/>
        <v>-0.19800000000000001</v>
      </c>
    </row>
    <row r="81" spans="1:11" x14ac:dyDescent="0.2">
      <c r="A81" s="20" t="s">
        <v>89</v>
      </c>
      <c r="B81" s="21" t="s">
        <v>12</v>
      </c>
      <c r="C81" s="20"/>
      <c r="D81" s="22">
        <v>956.79370815450613</v>
      </c>
      <c r="E81" s="13">
        <v>1201.9374022578772</v>
      </c>
      <c r="F81" s="23">
        <f t="shared" si="0"/>
        <v>245.1436941033711</v>
      </c>
      <c r="G81" s="22">
        <v>1057.6347422985216</v>
      </c>
      <c r="H81" s="13">
        <v>1165.340010366823</v>
      </c>
      <c r="I81" s="23">
        <f t="shared" si="1"/>
        <v>107.70526806830139</v>
      </c>
      <c r="J81" s="14">
        <f t="shared" si="2"/>
        <v>352.8489621716725</v>
      </c>
      <c r="K81" s="15">
        <f t="shared" si="4"/>
        <v>0.187</v>
      </c>
    </row>
    <row r="82" spans="1:11" x14ac:dyDescent="0.2">
      <c r="A82" s="20" t="s">
        <v>90</v>
      </c>
      <c r="B82" s="21" t="s">
        <v>11</v>
      </c>
      <c r="C82" s="20"/>
      <c r="D82" s="22">
        <v>954.38970386266101</v>
      </c>
      <c r="E82" s="13">
        <v>1198.9174590361238</v>
      </c>
      <c r="F82" s="23">
        <f t="shared" si="0"/>
        <v>244.52775517346277</v>
      </c>
      <c r="G82" s="22">
        <v>1054.9773685741534</v>
      </c>
      <c r="H82" s="13">
        <v>1162.412020391027</v>
      </c>
      <c r="I82" s="23">
        <f t="shared" si="1"/>
        <v>107.43465181687361</v>
      </c>
      <c r="J82" s="14">
        <f t="shared" si="2"/>
        <v>351.96240699033638</v>
      </c>
      <c r="K82" s="15">
        <f t="shared" si="4"/>
        <v>0.187</v>
      </c>
    </row>
    <row r="83" spans="1:11" x14ac:dyDescent="0.2">
      <c r="A83" s="20" t="s">
        <v>91</v>
      </c>
      <c r="B83" s="21" t="s">
        <v>11</v>
      </c>
      <c r="C83" s="20"/>
      <c r="D83" s="22">
        <v>1560.1987854077254</v>
      </c>
      <c r="E83" s="13">
        <v>706.24973268927658</v>
      </c>
      <c r="F83" s="23">
        <f t="shared" si="0"/>
        <v>-853.9490527184488</v>
      </c>
      <c r="G83" s="22">
        <v>1724.6355471149261</v>
      </c>
      <c r="H83" s="13">
        <v>1392.1731078771841</v>
      </c>
      <c r="I83" s="23">
        <f t="shared" si="1"/>
        <v>-332.46243923774205</v>
      </c>
      <c r="J83" s="14">
        <f t="shared" si="2"/>
        <v>-1186.4114919561907</v>
      </c>
      <c r="K83" s="15">
        <f t="shared" si="4"/>
        <v>-0.63</v>
      </c>
    </row>
    <row r="84" spans="1:11" x14ac:dyDescent="0.2">
      <c r="A84" s="20" t="s">
        <v>92</v>
      </c>
      <c r="B84" s="21" t="s">
        <v>11</v>
      </c>
      <c r="C84" s="20"/>
      <c r="D84" s="22">
        <v>870.24955364806863</v>
      </c>
      <c r="E84" s="13">
        <v>70.859046274752657</v>
      </c>
      <c r="F84" s="23">
        <f t="shared" si="0"/>
        <v>-799.39050737331593</v>
      </c>
      <c r="G84" s="22">
        <v>961.96928822126847</v>
      </c>
      <c r="H84" s="13">
        <v>1059.9323712381656</v>
      </c>
      <c r="I84" s="23">
        <f t="shared" si="1"/>
        <v>97.963083016897144</v>
      </c>
      <c r="J84" s="14">
        <f t="shared" si="2"/>
        <v>-701.42742435641878</v>
      </c>
      <c r="K84" s="15">
        <f t="shared" si="4"/>
        <v>-0.373</v>
      </c>
    </row>
    <row r="85" spans="1:11" x14ac:dyDescent="0.2">
      <c r="A85" s="20" t="s">
        <v>93</v>
      </c>
      <c r="B85" s="21" t="s">
        <v>11</v>
      </c>
      <c r="C85" s="20"/>
      <c r="D85" s="22">
        <v>2009.7475879828323</v>
      </c>
      <c r="E85" s="13">
        <v>186.12628609440191</v>
      </c>
      <c r="F85" s="23">
        <f t="shared" si="0"/>
        <v>-1823.6213018884305</v>
      </c>
      <c r="G85" s="22">
        <v>2221.5644335717689</v>
      </c>
      <c r="H85" s="13">
        <v>2447.799619765487</v>
      </c>
      <c r="I85" s="23">
        <f t="shared" si="1"/>
        <v>226.23518619371816</v>
      </c>
      <c r="J85" s="14">
        <f t="shared" si="2"/>
        <v>-1597.3861156947123</v>
      </c>
      <c r="K85" s="15">
        <f t="shared" si="4"/>
        <v>-0.84799999999999998</v>
      </c>
    </row>
    <row r="86" spans="1:11" x14ac:dyDescent="0.2">
      <c r="A86" s="20" t="s">
        <v>94</v>
      </c>
      <c r="B86" s="21" t="s">
        <v>11</v>
      </c>
      <c r="C86" s="20"/>
      <c r="D86" s="22">
        <v>1437.594566523605</v>
      </c>
      <c r="E86" s="13">
        <v>1465.2522110109824</v>
      </c>
      <c r="F86" s="23">
        <f t="shared" si="0"/>
        <v>27.657644487377411</v>
      </c>
      <c r="G86" s="22">
        <v>1589.1094871721507</v>
      </c>
      <c r="H86" s="13">
        <v>2021.4051845458046</v>
      </c>
      <c r="I86" s="23">
        <f t="shared" si="1"/>
        <v>432.29569737365387</v>
      </c>
      <c r="J86" s="14">
        <f t="shared" si="2"/>
        <v>459.95334186103128</v>
      </c>
      <c r="K86" s="15">
        <f t="shared" si="4"/>
        <v>0.24399999999999999</v>
      </c>
    </row>
    <row r="87" spans="1:11" x14ac:dyDescent="0.2">
      <c r="A87" s="20" t="s">
        <v>95</v>
      </c>
      <c r="B87" s="21" t="s">
        <v>11</v>
      </c>
      <c r="C87" s="20"/>
      <c r="D87" s="22">
        <v>913.52163090128749</v>
      </c>
      <c r="E87" s="13">
        <v>1147.5784242663149</v>
      </c>
      <c r="F87" s="23">
        <f t="shared" si="0"/>
        <v>234.05679336502737</v>
      </c>
      <c r="G87" s="22">
        <v>1009.8020152598951</v>
      </c>
      <c r="H87" s="13">
        <v>1112.6361908024942</v>
      </c>
      <c r="I87" s="23">
        <f t="shared" si="1"/>
        <v>102.83417554259904</v>
      </c>
      <c r="J87" s="14">
        <f t="shared" si="2"/>
        <v>336.89096890762642</v>
      </c>
      <c r="K87" s="15">
        <f t="shared" si="4"/>
        <v>0.17899999999999999</v>
      </c>
    </row>
    <row r="88" spans="1:11" x14ac:dyDescent="0.2">
      <c r="A88" s="20" t="s">
        <v>96</v>
      </c>
      <c r="B88" s="21" t="s">
        <v>11</v>
      </c>
      <c r="C88" s="20"/>
      <c r="D88" s="22">
        <v>956.79370815450613</v>
      </c>
      <c r="E88" s="13">
        <v>1201.9374022578772</v>
      </c>
      <c r="F88" s="23">
        <f t="shared" si="0"/>
        <v>245.1436941033711</v>
      </c>
      <c r="G88" s="22">
        <v>1057.6347422985216</v>
      </c>
      <c r="H88" s="13">
        <v>1165.340010366823</v>
      </c>
      <c r="I88" s="23">
        <f t="shared" si="1"/>
        <v>107.70526806830139</v>
      </c>
      <c r="J88" s="14">
        <f t="shared" si="2"/>
        <v>352.8489621716725</v>
      </c>
      <c r="K88" s="15">
        <f t="shared" si="4"/>
        <v>0.187</v>
      </c>
    </row>
    <row r="89" spans="1:11" x14ac:dyDescent="0.2">
      <c r="A89" s="20" t="s">
        <v>97</v>
      </c>
      <c r="B89" s="21" t="s">
        <v>11</v>
      </c>
      <c r="C89" s="20"/>
      <c r="D89" s="22">
        <v>1057.7618884120172</v>
      </c>
      <c r="E89" s="13">
        <v>1328.7750175715225</v>
      </c>
      <c r="F89" s="23">
        <f t="shared" si="0"/>
        <v>271.0131291595053</v>
      </c>
      <c r="G89" s="22">
        <v>1169.2444387219839</v>
      </c>
      <c r="H89" s="13">
        <v>1288.3155893502565</v>
      </c>
      <c r="I89" s="23">
        <f t="shared" si="1"/>
        <v>119.07115062827256</v>
      </c>
      <c r="J89" s="14">
        <f t="shared" si="2"/>
        <v>390.08427978777786</v>
      </c>
      <c r="K89" s="15">
        <f t="shared" si="4"/>
        <v>0.20699999999999999</v>
      </c>
    </row>
    <row r="90" spans="1:11" x14ac:dyDescent="0.2">
      <c r="A90" s="20" t="s">
        <v>98</v>
      </c>
      <c r="B90" s="21" t="s">
        <v>11</v>
      </c>
      <c r="C90" s="20"/>
      <c r="D90" s="22">
        <v>959.19771244635183</v>
      </c>
      <c r="E90" s="13">
        <v>698.23654118040372</v>
      </c>
      <c r="F90" s="23">
        <f t="shared" si="0"/>
        <v>-260.96117126594811</v>
      </c>
      <c r="G90" s="22">
        <v>1060.2921160228898</v>
      </c>
      <c r="H90" s="13">
        <v>1285.2797841775302</v>
      </c>
      <c r="I90" s="23">
        <f t="shared" si="1"/>
        <v>224.98766815464046</v>
      </c>
      <c r="J90" s="14">
        <f t="shared" si="2"/>
        <v>-35.97350311130765</v>
      </c>
      <c r="K90" s="15">
        <f t="shared" si="4"/>
        <v>-1.9E-2</v>
      </c>
    </row>
    <row r="91" spans="1:11" x14ac:dyDescent="0.2">
      <c r="A91" s="20" t="s">
        <v>99</v>
      </c>
      <c r="B91" s="21" t="s">
        <v>11</v>
      </c>
      <c r="C91" s="20"/>
      <c r="D91" s="22">
        <v>956.79370815450613</v>
      </c>
      <c r="E91" s="13">
        <v>497.92471885289109</v>
      </c>
      <c r="F91" s="23">
        <f t="shared" si="0"/>
        <v>-458.86898930161504</v>
      </c>
      <c r="G91" s="22">
        <v>1057.6347422985216</v>
      </c>
      <c r="H91" s="13">
        <v>741.0401386557312</v>
      </c>
      <c r="I91" s="23">
        <f t="shared" si="1"/>
        <v>-316.59460364279039</v>
      </c>
      <c r="J91" s="14">
        <f t="shared" si="2"/>
        <v>-775.46359294440549</v>
      </c>
      <c r="K91" s="15">
        <f t="shared" si="4"/>
        <v>-0.41199999999999998</v>
      </c>
    </row>
    <row r="92" spans="1:11" x14ac:dyDescent="0.2">
      <c r="A92" s="20" t="s">
        <v>100</v>
      </c>
      <c r="B92" s="21" t="s">
        <v>11</v>
      </c>
      <c r="C92" s="20"/>
      <c r="D92" s="22">
        <v>1562.6027896995708</v>
      </c>
      <c r="E92" s="13">
        <v>1026.6312024802473</v>
      </c>
      <c r="F92" s="23">
        <f t="shared" si="0"/>
        <v>-535.97158721932351</v>
      </c>
      <c r="G92" s="22">
        <v>1727.2929208392941</v>
      </c>
      <c r="H92" s="13">
        <v>920.09289097421777</v>
      </c>
      <c r="I92" s="23">
        <f t="shared" si="1"/>
        <v>-807.20002986507632</v>
      </c>
      <c r="J92" s="14">
        <f t="shared" si="2"/>
        <v>-1343.1716170843997</v>
      </c>
      <c r="K92" s="15">
        <f t="shared" si="4"/>
        <v>-0.71299999999999997</v>
      </c>
    </row>
    <row r="93" spans="1:11" x14ac:dyDescent="0.2">
      <c r="A93" s="20" t="s">
        <v>101</v>
      </c>
      <c r="B93" s="21" t="s">
        <v>11</v>
      </c>
      <c r="C93" s="20"/>
      <c r="D93" s="22">
        <v>872.65355793991398</v>
      </c>
      <c r="E93" s="13">
        <v>1096.2393894965062</v>
      </c>
      <c r="F93" s="23">
        <f t="shared" si="0"/>
        <v>223.58583155659221</v>
      </c>
      <c r="G93" s="22">
        <v>964.62666194563656</v>
      </c>
      <c r="H93" s="13">
        <v>1062.8603612139618</v>
      </c>
      <c r="I93" s="23">
        <f t="shared" si="1"/>
        <v>98.233699268325267</v>
      </c>
      <c r="J93" s="14">
        <f t="shared" si="2"/>
        <v>321.81953082491748</v>
      </c>
      <c r="K93" s="15">
        <f t="shared" si="4"/>
        <v>0.17100000000000001</v>
      </c>
    </row>
    <row r="94" spans="1:11" x14ac:dyDescent="0.2">
      <c r="A94" s="20" t="s">
        <v>102</v>
      </c>
      <c r="B94" s="21" t="s">
        <v>11</v>
      </c>
      <c r="C94" s="20"/>
      <c r="D94" s="22">
        <v>2014.5555965665235</v>
      </c>
      <c r="E94" s="13">
        <v>1782.0500167339617</v>
      </c>
      <c r="F94" s="23">
        <f t="shared" si="0"/>
        <v>-232.50557983256181</v>
      </c>
      <c r="G94" s="22">
        <v>2226.8791810205053</v>
      </c>
      <c r="H94" s="13">
        <v>1462.6054064238692</v>
      </c>
      <c r="I94" s="23">
        <f t="shared" si="1"/>
        <v>-764.27377459663603</v>
      </c>
      <c r="J94" s="14">
        <f t="shared" si="2"/>
        <v>-996.77935442919784</v>
      </c>
      <c r="K94" s="15">
        <f t="shared" si="4"/>
        <v>-0.52900000000000003</v>
      </c>
    </row>
    <row r="95" spans="1:11" x14ac:dyDescent="0.2">
      <c r="A95" s="20" t="s">
        <v>103</v>
      </c>
      <c r="B95" s="21" t="s">
        <v>11</v>
      </c>
      <c r="C95" s="20"/>
      <c r="D95" s="22">
        <v>1449.6145879828323</v>
      </c>
      <c r="E95" s="13">
        <v>1809.3513054516518</v>
      </c>
      <c r="F95" s="23">
        <f t="shared" si="0"/>
        <v>359.73671746881951</v>
      </c>
      <c r="G95" s="22">
        <v>1602.3963557939912</v>
      </c>
      <c r="H95" s="13">
        <v>1765.5779554050107</v>
      </c>
      <c r="I95" s="23">
        <f t="shared" si="1"/>
        <v>163.18159961101946</v>
      </c>
      <c r="J95" s="14">
        <f t="shared" si="2"/>
        <v>522.91831707983897</v>
      </c>
      <c r="K95" s="15">
        <f t="shared" si="4"/>
        <v>0.27800000000000002</v>
      </c>
    </row>
    <row r="96" spans="1:11" x14ac:dyDescent="0.2">
      <c r="A96" s="20" t="s">
        <v>104</v>
      </c>
      <c r="B96" s="21" t="s">
        <v>11</v>
      </c>
      <c r="C96" s="20"/>
      <c r="D96" s="22">
        <v>918.32963948497854</v>
      </c>
      <c r="E96" s="13">
        <v>823.97253495745838</v>
      </c>
      <c r="F96" s="23">
        <f t="shared" si="0"/>
        <v>-94.357104527520164</v>
      </c>
      <c r="G96" s="22">
        <v>1015.1167627086314</v>
      </c>
      <c r="H96" s="13">
        <v>1545.6899031702519</v>
      </c>
      <c r="I96" s="23">
        <f t="shared" si="1"/>
        <v>530.57314046162048</v>
      </c>
      <c r="J96" s="14">
        <f t="shared" si="2"/>
        <v>436.21603593410032</v>
      </c>
      <c r="K96" s="15">
        <f t="shared" si="4"/>
        <v>0.23200000000000001</v>
      </c>
    </row>
    <row r="97" spans="1:11" x14ac:dyDescent="0.2">
      <c r="A97" s="20" t="s">
        <v>105</v>
      </c>
      <c r="B97" s="21" t="s">
        <v>11</v>
      </c>
      <c r="C97" s="20"/>
      <c r="D97" s="22">
        <v>956.79370815450613</v>
      </c>
      <c r="E97" s="13">
        <v>867.57734138083492</v>
      </c>
      <c r="F97" s="23">
        <f t="shared" si="0"/>
        <v>-89.216366773671211</v>
      </c>
      <c r="G97" s="22">
        <v>1057.6347422985216</v>
      </c>
      <c r="H97" s="13">
        <v>1056.2791756290774</v>
      </c>
      <c r="I97" s="23">
        <f t="shared" si="1"/>
        <v>-1.3555666694442152</v>
      </c>
      <c r="J97" s="14">
        <f t="shared" si="2"/>
        <v>-90.571933443115427</v>
      </c>
      <c r="K97" s="15">
        <f t="shared" si="4"/>
        <v>-4.8000000000000001E-2</v>
      </c>
    </row>
    <row r="98" spans="1:11" x14ac:dyDescent="0.2">
      <c r="A98" s="20" t="s">
        <v>106</v>
      </c>
      <c r="B98" s="21" t="s">
        <v>11</v>
      </c>
      <c r="C98" s="20"/>
      <c r="D98" s="22">
        <v>1064.9739012875536</v>
      </c>
      <c r="E98" s="13">
        <v>933.9472652935309</v>
      </c>
      <c r="F98" s="23">
        <f t="shared" si="0"/>
        <v>-131.02663599402274</v>
      </c>
      <c r="G98" s="22">
        <v>1177.216559895088</v>
      </c>
      <c r="H98" s="13">
        <v>1262.8645998623399</v>
      </c>
      <c r="I98" s="23">
        <f t="shared" si="1"/>
        <v>85.648039967251862</v>
      </c>
      <c r="J98" s="14">
        <f t="shared" si="2"/>
        <v>-45.378596026770879</v>
      </c>
      <c r="K98" s="15">
        <f t="shared" si="4"/>
        <v>-2.4E-2</v>
      </c>
    </row>
    <row r="99" spans="1:11" x14ac:dyDescent="0.2">
      <c r="A99" s="20" t="s">
        <v>107</v>
      </c>
      <c r="B99" s="21" t="s">
        <v>11</v>
      </c>
      <c r="C99" s="20"/>
      <c r="D99" s="22">
        <v>961.60171673819741</v>
      </c>
      <c r="E99" s="13">
        <v>1207.9772887013839</v>
      </c>
      <c r="F99" s="23">
        <f t="shared" si="0"/>
        <v>246.37557196318653</v>
      </c>
      <c r="G99" s="22">
        <v>1062.949489747258</v>
      </c>
      <c r="H99" s="13">
        <v>1171.1959903184152</v>
      </c>
      <c r="I99" s="23">
        <f t="shared" si="1"/>
        <v>108.24650057115718</v>
      </c>
      <c r="J99" s="14">
        <f t="shared" si="2"/>
        <v>354.62207253434372</v>
      </c>
      <c r="K99" s="15">
        <f t="shared" si="4"/>
        <v>0.188</v>
      </c>
    </row>
    <row r="100" spans="1:11" x14ac:dyDescent="0.2">
      <c r="A100" s="20" t="s">
        <v>108</v>
      </c>
      <c r="B100" s="21" t="s">
        <v>12</v>
      </c>
      <c r="C100" s="20"/>
      <c r="D100" s="22">
        <v>959.19771244635183</v>
      </c>
      <c r="E100" s="13">
        <v>1204.9573454796307</v>
      </c>
      <c r="F100" s="23">
        <f t="shared" si="0"/>
        <v>245.75963303327887</v>
      </c>
      <c r="G100" s="22">
        <v>1060.2921160228898</v>
      </c>
      <c r="H100" s="13">
        <v>1168.268000342619</v>
      </c>
      <c r="I100" s="23">
        <f t="shared" si="1"/>
        <v>107.97588431972918</v>
      </c>
      <c r="J100" s="14">
        <f t="shared" si="2"/>
        <v>353.73551735300805</v>
      </c>
      <c r="K100" s="15">
        <f t="shared" si="4"/>
        <v>0.188</v>
      </c>
    </row>
    <row r="101" spans="1:11" x14ac:dyDescent="0.2">
      <c r="A101" s="20" t="s">
        <v>109</v>
      </c>
      <c r="B101" s="21" t="s">
        <v>11</v>
      </c>
      <c r="C101" s="20"/>
      <c r="D101" s="22">
        <v>1569.814802575107</v>
      </c>
      <c r="E101" s="13">
        <v>1972.0229238050094</v>
      </c>
      <c r="F101" s="23">
        <f t="shared" si="0"/>
        <v>402.20812122990242</v>
      </c>
      <c r="G101" s="22">
        <v>1735.2650420123985</v>
      </c>
      <c r="H101" s="13">
        <v>1911.9774541948127</v>
      </c>
      <c r="I101" s="23">
        <f t="shared" si="1"/>
        <v>176.71241218241425</v>
      </c>
      <c r="J101" s="14">
        <f t="shared" si="2"/>
        <v>578.92053341231667</v>
      </c>
      <c r="K101" s="15">
        <f t="shared" si="4"/>
        <v>0.307</v>
      </c>
    </row>
    <row r="102" spans="1:11" x14ac:dyDescent="0.2">
      <c r="A102" s="20" t="s">
        <v>110</v>
      </c>
      <c r="B102" s="21" t="s">
        <v>11</v>
      </c>
      <c r="C102" s="20"/>
      <c r="D102" s="22">
        <v>872.65355793991398</v>
      </c>
      <c r="E102" s="13">
        <v>1096.2393894965062</v>
      </c>
      <c r="F102" s="23">
        <f t="shared" si="0"/>
        <v>223.58583155659221</v>
      </c>
      <c r="G102" s="22">
        <v>964.62666194563656</v>
      </c>
      <c r="H102" s="13">
        <v>1062.8603612139618</v>
      </c>
      <c r="I102" s="23">
        <f t="shared" si="1"/>
        <v>98.233699268325267</v>
      </c>
      <c r="J102" s="14">
        <f t="shared" si="2"/>
        <v>321.81953082491748</v>
      </c>
      <c r="K102" s="15">
        <f t="shared" si="4"/>
        <v>0.17100000000000001</v>
      </c>
    </row>
    <row r="103" spans="1:11" x14ac:dyDescent="0.2">
      <c r="A103" s="20" t="s">
        <v>111</v>
      </c>
      <c r="B103" s="21" t="s">
        <v>11</v>
      </c>
      <c r="C103" s="20"/>
      <c r="D103" s="22">
        <v>2019.3636051502144</v>
      </c>
      <c r="E103" s="13">
        <v>954.99524350420791</v>
      </c>
      <c r="F103" s="23">
        <f t="shared" si="0"/>
        <v>-1064.3683616460066</v>
      </c>
      <c r="G103" s="22">
        <v>2232.1939284692417</v>
      </c>
      <c r="H103" s="13">
        <v>2477.3340525835483</v>
      </c>
      <c r="I103" s="23">
        <f t="shared" si="1"/>
        <v>245.14012411430667</v>
      </c>
      <c r="J103" s="14">
        <f t="shared" si="2"/>
        <v>-819.22823753169996</v>
      </c>
      <c r="K103" s="15">
        <f t="shared" si="4"/>
        <v>-0.435</v>
      </c>
    </row>
    <row r="104" spans="1:11" x14ac:dyDescent="0.2">
      <c r="A104" s="20" t="s">
        <v>112</v>
      </c>
      <c r="B104" s="21" t="s">
        <v>11</v>
      </c>
      <c r="C104" s="20"/>
      <c r="D104" s="22">
        <v>1444.8065793991416</v>
      </c>
      <c r="E104" s="13">
        <v>2620.8242762738296</v>
      </c>
      <c r="F104" s="23">
        <f t="shared" si="0"/>
        <v>1176.017696874688</v>
      </c>
      <c r="G104" s="22">
        <v>1597.0816083452551</v>
      </c>
      <c r="H104" s="13">
        <v>4437.251855453419</v>
      </c>
      <c r="I104" s="23">
        <f t="shared" si="1"/>
        <v>2840.1702471081639</v>
      </c>
      <c r="J104" s="14">
        <f t="shared" si="2"/>
        <v>4016.1879439828517</v>
      </c>
      <c r="K104" s="15">
        <f t="shared" si="4"/>
        <v>2.133</v>
      </c>
    </row>
    <row r="105" spans="1:11" x14ac:dyDescent="0.2">
      <c r="A105" s="20" t="s">
        <v>113</v>
      </c>
      <c r="B105" s="21" t="s">
        <v>11</v>
      </c>
      <c r="C105" s="20"/>
      <c r="D105" s="22">
        <v>913.52163090128749</v>
      </c>
      <c r="E105" s="13">
        <v>1147.5784242663149</v>
      </c>
      <c r="F105" s="23">
        <f t="shared" si="0"/>
        <v>234.05679336502737</v>
      </c>
      <c r="G105" s="22">
        <v>1009.8020152598951</v>
      </c>
      <c r="H105" s="13">
        <v>1112.6361908024942</v>
      </c>
      <c r="I105" s="23">
        <f t="shared" si="1"/>
        <v>102.83417554259904</v>
      </c>
      <c r="J105" s="14">
        <f t="shared" si="2"/>
        <v>336.89096890762642</v>
      </c>
      <c r="K105" s="15">
        <f t="shared" ref="K105:K158" si="5">ROUND(J105/1882.8,3)</f>
        <v>0.17899999999999999</v>
      </c>
    </row>
    <row r="106" spans="1:11" x14ac:dyDescent="0.2">
      <c r="A106" s="20" t="s">
        <v>114</v>
      </c>
      <c r="B106" s="21" t="s">
        <v>12</v>
      </c>
      <c r="C106" s="20"/>
      <c r="D106" s="22">
        <v>954.38970386266101</v>
      </c>
      <c r="E106" s="13">
        <v>1198.9174590361238</v>
      </c>
      <c r="F106" s="23">
        <f t="shared" si="0"/>
        <v>244.52775517346277</v>
      </c>
      <c r="G106" s="22">
        <v>1054.9773685741534</v>
      </c>
      <c r="H106" s="13">
        <v>1162.412020391027</v>
      </c>
      <c r="I106" s="23">
        <f t="shared" si="1"/>
        <v>107.43465181687361</v>
      </c>
      <c r="J106" s="14">
        <f t="shared" si="2"/>
        <v>351.96240699033638</v>
      </c>
      <c r="K106" s="15">
        <f t="shared" si="5"/>
        <v>0.187</v>
      </c>
    </row>
    <row r="107" spans="1:11" x14ac:dyDescent="0.2">
      <c r="A107" s="20" t="s">
        <v>115</v>
      </c>
      <c r="B107" s="21" t="s">
        <v>11</v>
      </c>
      <c r="C107" s="20"/>
      <c r="D107" s="22">
        <v>1057.7618884120172</v>
      </c>
      <c r="E107" s="13">
        <v>1328.7750175715225</v>
      </c>
      <c r="F107" s="23">
        <f t="shared" si="0"/>
        <v>271.0131291595053</v>
      </c>
      <c r="G107" s="22">
        <v>1169.2444387219839</v>
      </c>
      <c r="H107" s="13">
        <v>1288.3155893502565</v>
      </c>
      <c r="I107" s="23">
        <f t="shared" si="1"/>
        <v>119.07115062827256</v>
      </c>
      <c r="J107" s="14">
        <f t="shared" si="2"/>
        <v>390.08427978777786</v>
      </c>
      <c r="K107" s="15">
        <f t="shared" si="5"/>
        <v>0.20699999999999999</v>
      </c>
    </row>
    <row r="108" spans="1:11" x14ac:dyDescent="0.2">
      <c r="A108" s="20" t="s">
        <v>116</v>
      </c>
      <c r="B108" s="21" t="s">
        <v>11</v>
      </c>
      <c r="C108" s="20"/>
      <c r="D108" s="22">
        <v>961.60171673819741</v>
      </c>
      <c r="E108" s="13">
        <v>1207.9772887013839</v>
      </c>
      <c r="F108" s="23">
        <f t="shared" si="0"/>
        <v>246.37557196318653</v>
      </c>
      <c r="G108" s="22">
        <v>1062.949489747258</v>
      </c>
      <c r="H108" s="13">
        <v>1171.1959903184152</v>
      </c>
      <c r="I108" s="23">
        <f t="shared" si="1"/>
        <v>108.24650057115718</v>
      </c>
      <c r="J108" s="14">
        <f t="shared" si="2"/>
        <v>354.62207253434372</v>
      </c>
      <c r="K108" s="15">
        <f t="shared" si="5"/>
        <v>0.188</v>
      </c>
    </row>
    <row r="109" spans="1:11" x14ac:dyDescent="0.2">
      <c r="A109" s="20" t="s">
        <v>117</v>
      </c>
      <c r="B109" s="21" t="s">
        <v>11</v>
      </c>
      <c r="C109" s="20"/>
      <c r="D109" s="22">
        <v>956.79370815450613</v>
      </c>
      <c r="E109" s="13">
        <v>1201.9374022578772</v>
      </c>
      <c r="F109" s="23">
        <f t="shared" si="0"/>
        <v>245.1436941033711</v>
      </c>
      <c r="G109" s="22">
        <v>1057.6347422985216</v>
      </c>
      <c r="H109" s="13">
        <v>373.18631234446735</v>
      </c>
      <c r="I109" s="23">
        <f t="shared" si="1"/>
        <v>-684.44842995405429</v>
      </c>
      <c r="J109" s="14">
        <f t="shared" si="2"/>
        <v>-439.30473585068319</v>
      </c>
      <c r="K109" s="15">
        <f t="shared" si="5"/>
        <v>-0.23300000000000001</v>
      </c>
    </row>
    <row r="110" spans="1:11" x14ac:dyDescent="0.2">
      <c r="A110" s="20" t="s">
        <v>118</v>
      </c>
      <c r="B110" s="21" t="s">
        <v>11</v>
      </c>
      <c r="C110" s="20"/>
      <c r="D110" s="22">
        <v>1569.814802575107</v>
      </c>
      <c r="E110" s="13">
        <v>1389.2963238050095</v>
      </c>
      <c r="F110" s="23">
        <f t="shared" si="0"/>
        <v>-180.51847877009754</v>
      </c>
      <c r="G110" s="22">
        <v>1735.2650420123985</v>
      </c>
      <c r="H110" s="13">
        <v>1734.0528541948122</v>
      </c>
      <c r="I110" s="23">
        <f t="shared" si="1"/>
        <v>-1.2121878175862548</v>
      </c>
      <c r="J110" s="14">
        <f t="shared" si="2"/>
        <v>-181.7306665876838</v>
      </c>
      <c r="K110" s="15">
        <f t="shared" si="5"/>
        <v>-9.7000000000000003E-2</v>
      </c>
    </row>
    <row r="111" spans="1:11" x14ac:dyDescent="0.2">
      <c r="A111" s="20" t="s">
        <v>119</v>
      </c>
      <c r="B111" s="21" t="s">
        <v>11</v>
      </c>
      <c r="C111" s="20"/>
      <c r="D111" s="22">
        <v>875.05756223175956</v>
      </c>
      <c r="E111" s="13">
        <v>1360.5377210243632</v>
      </c>
      <c r="F111" s="23">
        <f t="shared" si="0"/>
        <v>485.48015879260367</v>
      </c>
      <c r="G111" s="22">
        <v>967.28403567000464</v>
      </c>
      <c r="H111" s="13">
        <v>1069.8388805104812</v>
      </c>
      <c r="I111" s="23">
        <f t="shared" si="1"/>
        <v>102.55484484047656</v>
      </c>
      <c r="J111" s="14">
        <f t="shared" si="2"/>
        <v>588.03500363308024</v>
      </c>
      <c r="K111" s="15">
        <f t="shared" si="5"/>
        <v>0.312</v>
      </c>
    </row>
    <row r="112" spans="1:11" x14ac:dyDescent="0.2">
      <c r="A112" s="20" t="s">
        <v>120</v>
      </c>
      <c r="B112" s="21" t="s">
        <v>11</v>
      </c>
      <c r="C112" s="20"/>
      <c r="D112" s="22">
        <v>2019.3636051502144</v>
      </c>
      <c r="E112" s="13">
        <v>2147.0127062729061</v>
      </c>
      <c r="F112" s="23">
        <f t="shared" si="0"/>
        <v>127.64910112269172</v>
      </c>
      <c r="G112" s="22">
        <v>2232.1939284692417</v>
      </c>
      <c r="H112" s="13">
        <v>1819.3595796686716</v>
      </c>
      <c r="I112" s="23">
        <f t="shared" si="1"/>
        <v>-412.83434880057007</v>
      </c>
      <c r="J112" s="14">
        <f t="shared" si="2"/>
        <v>-285.18524767787835</v>
      </c>
      <c r="K112" s="15">
        <f t="shared" si="5"/>
        <v>-0.151</v>
      </c>
    </row>
    <row r="113" spans="1:11" x14ac:dyDescent="0.2">
      <c r="A113" s="20" t="s">
        <v>121</v>
      </c>
      <c r="B113" s="21" t="s">
        <v>11</v>
      </c>
      <c r="C113" s="20"/>
      <c r="D113" s="22">
        <v>1442.4025751072959</v>
      </c>
      <c r="E113" s="13">
        <v>1448.3972530520764</v>
      </c>
      <c r="F113" s="23">
        <f t="shared" si="0"/>
        <v>5.9946779447805056</v>
      </c>
      <c r="G113" s="22">
        <v>1594.4242346208869</v>
      </c>
      <c r="H113" s="13">
        <v>1644.3908254776227</v>
      </c>
      <c r="I113" s="23">
        <f t="shared" si="1"/>
        <v>49.96659085673582</v>
      </c>
      <c r="J113" s="14">
        <f t="shared" si="2"/>
        <v>55.961268801516326</v>
      </c>
      <c r="K113" s="15">
        <f t="shared" si="5"/>
        <v>0.03</v>
      </c>
    </row>
    <row r="114" spans="1:11" x14ac:dyDescent="0.2">
      <c r="A114" s="20" t="s">
        <v>122</v>
      </c>
      <c r="B114" s="21" t="s">
        <v>12</v>
      </c>
      <c r="C114" s="20"/>
      <c r="D114" s="22">
        <v>913.52163090128749</v>
      </c>
      <c r="E114" s="13">
        <v>1147.5784242663149</v>
      </c>
      <c r="F114" s="23">
        <f t="shared" si="0"/>
        <v>234.05679336502737</v>
      </c>
      <c r="G114" s="22">
        <v>1009.8020152598951</v>
      </c>
      <c r="H114" s="13">
        <v>1112.6361908024942</v>
      </c>
      <c r="I114" s="23">
        <f t="shared" si="1"/>
        <v>102.83417554259904</v>
      </c>
      <c r="J114" s="14">
        <f t="shared" si="2"/>
        <v>336.89096890762642</v>
      </c>
      <c r="K114" s="15">
        <f t="shared" si="5"/>
        <v>0.17899999999999999</v>
      </c>
    </row>
    <row r="115" spans="1:11" x14ac:dyDescent="0.2">
      <c r="A115" s="20" t="s">
        <v>123</v>
      </c>
      <c r="B115" s="21" t="s">
        <v>11</v>
      </c>
      <c r="C115" s="20"/>
      <c r="D115" s="22">
        <v>951.98569957081543</v>
      </c>
      <c r="E115" s="13">
        <v>586.52561727610851</v>
      </c>
      <c r="F115" s="23">
        <f t="shared" si="0"/>
        <v>-365.46008229470692</v>
      </c>
      <c r="G115" s="22">
        <v>1052.3199948497854</v>
      </c>
      <c r="H115" s="13">
        <v>1000.3089129603719</v>
      </c>
      <c r="I115" s="23">
        <f t="shared" si="1"/>
        <v>-52.011081889413504</v>
      </c>
      <c r="J115" s="14">
        <f t="shared" si="2"/>
        <v>-417.47116418412043</v>
      </c>
      <c r="K115" s="15">
        <f t="shared" si="5"/>
        <v>-0.222</v>
      </c>
    </row>
    <row r="116" spans="1:11" x14ac:dyDescent="0.2">
      <c r="A116" s="20" t="s">
        <v>124</v>
      </c>
      <c r="B116" s="21" t="s">
        <v>11</v>
      </c>
      <c r="C116" s="20"/>
      <c r="D116" s="22">
        <v>1064.9739012875536</v>
      </c>
      <c r="E116" s="13">
        <v>1222.6540580708322</v>
      </c>
      <c r="F116" s="23">
        <f t="shared" si="0"/>
        <v>157.68015678327856</v>
      </c>
      <c r="G116" s="22">
        <v>1177.216559895088</v>
      </c>
      <c r="H116" s="13">
        <v>1053.3048406190048</v>
      </c>
      <c r="I116" s="23">
        <f t="shared" si="1"/>
        <v>-123.9117192760832</v>
      </c>
      <c r="J116" s="14">
        <f t="shared" si="2"/>
        <v>33.768437507195358</v>
      </c>
      <c r="K116" s="15">
        <f t="shared" si="5"/>
        <v>1.7999999999999999E-2</v>
      </c>
    </row>
    <row r="117" spans="1:11" x14ac:dyDescent="0.2">
      <c r="A117" s="20" t="s">
        <v>125</v>
      </c>
      <c r="B117" s="21" t="s">
        <v>11</v>
      </c>
      <c r="C117" s="20"/>
      <c r="D117" s="22">
        <v>959.19771244635183</v>
      </c>
      <c r="E117" s="13">
        <v>775.13507944351761</v>
      </c>
      <c r="F117" s="23">
        <f t="shared" si="0"/>
        <v>-184.06263300283422</v>
      </c>
      <c r="G117" s="22">
        <v>1060.2921160228898</v>
      </c>
      <c r="H117" s="13">
        <v>1157.1155537390077</v>
      </c>
      <c r="I117" s="23">
        <f t="shared" si="1"/>
        <v>96.823437716117951</v>
      </c>
      <c r="J117" s="14">
        <f t="shared" si="2"/>
        <v>-87.239195286716267</v>
      </c>
      <c r="K117" s="15">
        <f t="shared" si="5"/>
        <v>-4.5999999999999999E-2</v>
      </c>
    </row>
    <row r="118" spans="1:11" x14ac:dyDescent="0.2">
      <c r="A118" s="20" t="s">
        <v>126</v>
      </c>
      <c r="B118" s="21" t="s">
        <v>11</v>
      </c>
      <c r="C118" s="20"/>
      <c r="D118" s="22">
        <v>964.00572103004276</v>
      </c>
      <c r="E118" s="13">
        <v>1210.9972319231376</v>
      </c>
      <c r="F118" s="23">
        <f t="shared" si="0"/>
        <v>246.99151089309487</v>
      </c>
      <c r="G118" s="22">
        <v>1065.606863471626</v>
      </c>
      <c r="H118" s="13">
        <v>1174.1239802942112</v>
      </c>
      <c r="I118" s="23">
        <f t="shared" si="1"/>
        <v>108.51711682258519</v>
      </c>
      <c r="J118" s="14">
        <f t="shared" si="2"/>
        <v>355.50862771568006</v>
      </c>
      <c r="K118" s="15">
        <f t="shared" si="5"/>
        <v>0.189</v>
      </c>
    </row>
    <row r="119" spans="1:11" x14ac:dyDescent="0.2">
      <c r="A119" s="20" t="s">
        <v>127</v>
      </c>
      <c r="B119" s="21" t="s">
        <v>11</v>
      </c>
      <c r="C119" s="20"/>
      <c r="D119" s="22">
        <v>1569.814802575107</v>
      </c>
      <c r="E119" s="13">
        <v>1353.2502464189392</v>
      </c>
      <c r="F119" s="23">
        <f t="shared" si="0"/>
        <v>-216.56455615616778</v>
      </c>
      <c r="G119" s="22">
        <v>1735.2650420123985</v>
      </c>
      <c r="H119" s="13">
        <v>1233.8445016582705</v>
      </c>
      <c r="I119" s="23">
        <f t="shared" si="1"/>
        <v>-501.42054035412798</v>
      </c>
      <c r="J119" s="14">
        <f t="shared" si="2"/>
        <v>-717.98509651029576</v>
      </c>
      <c r="K119" s="15">
        <f t="shared" si="5"/>
        <v>-0.38100000000000001</v>
      </c>
    </row>
    <row r="120" spans="1:11" x14ac:dyDescent="0.2">
      <c r="A120" s="20" t="s">
        <v>128</v>
      </c>
      <c r="B120" s="21" t="s">
        <v>11</v>
      </c>
      <c r="C120" s="20"/>
      <c r="D120" s="22">
        <v>879.86557081545061</v>
      </c>
      <c r="E120" s="13">
        <v>348.65663653063984</v>
      </c>
      <c r="F120" s="23">
        <f t="shared" si="0"/>
        <v>-531.20893428481077</v>
      </c>
      <c r="G120" s="22">
        <v>972.59878311874115</v>
      </c>
      <c r="H120" s="13">
        <v>679.25798238812524</v>
      </c>
      <c r="I120" s="23">
        <f t="shared" si="1"/>
        <v>-293.34080073061591</v>
      </c>
      <c r="J120" s="14">
        <f t="shared" si="2"/>
        <v>-824.54973501542668</v>
      </c>
      <c r="K120" s="15">
        <f t="shared" si="5"/>
        <v>-0.438</v>
      </c>
    </row>
    <row r="121" spans="1:11" x14ac:dyDescent="0.2">
      <c r="A121" s="20" t="s">
        <v>129</v>
      </c>
      <c r="B121" s="21" t="s">
        <v>11</v>
      </c>
      <c r="C121" s="20"/>
      <c r="D121" s="22">
        <v>2016.9596008583692</v>
      </c>
      <c r="E121" s="13">
        <v>2533.7323630511532</v>
      </c>
      <c r="F121" s="23">
        <f t="shared" si="0"/>
        <v>516.77276219278406</v>
      </c>
      <c r="G121" s="22">
        <v>2229.5365547448737</v>
      </c>
      <c r="H121" s="13">
        <v>2456.5835896928756</v>
      </c>
      <c r="I121" s="23">
        <f t="shared" si="1"/>
        <v>227.04703494800196</v>
      </c>
      <c r="J121" s="14">
        <f t="shared" si="2"/>
        <v>743.81979714078602</v>
      </c>
      <c r="K121" s="15">
        <f t="shared" si="5"/>
        <v>0.39500000000000002</v>
      </c>
    </row>
    <row r="122" spans="1:11" x14ac:dyDescent="0.2">
      <c r="A122" s="20" t="s">
        <v>130</v>
      </c>
      <c r="B122" s="21" t="s">
        <v>11</v>
      </c>
      <c r="C122" s="20"/>
      <c r="D122" s="22">
        <v>1454.4225965665235</v>
      </c>
      <c r="E122" s="13">
        <v>1670.0401291608425</v>
      </c>
      <c r="F122" s="23">
        <f t="shared" si="0"/>
        <v>215.61753259431907</v>
      </c>
      <c r="G122" s="22">
        <v>1607.7111032427276</v>
      </c>
      <c r="H122" s="13">
        <v>1840.3444153566022</v>
      </c>
      <c r="I122" s="23">
        <f t="shared" si="1"/>
        <v>232.63331211387458</v>
      </c>
      <c r="J122" s="14">
        <f t="shared" si="2"/>
        <v>448.25084470819365</v>
      </c>
      <c r="K122" s="15">
        <f t="shared" si="5"/>
        <v>0.23799999999999999</v>
      </c>
    </row>
    <row r="123" spans="1:11" x14ac:dyDescent="0.2">
      <c r="A123" s="20" t="s">
        <v>131</v>
      </c>
      <c r="B123" s="21" t="s">
        <v>11</v>
      </c>
      <c r="C123" s="20"/>
      <c r="D123" s="22">
        <v>915.92563519313296</v>
      </c>
      <c r="E123" s="13">
        <v>1150.5983674880683</v>
      </c>
      <c r="F123" s="23">
        <f t="shared" si="0"/>
        <v>234.67273229493537</v>
      </c>
      <c r="G123" s="22">
        <v>1012.4593889842631</v>
      </c>
      <c r="H123" s="13">
        <v>1115.5641807782904</v>
      </c>
      <c r="I123" s="23">
        <f t="shared" si="1"/>
        <v>103.10479179402728</v>
      </c>
      <c r="J123" s="14">
        <f t="shared" si="2"/>
        <v>337.77752408896265</v>
      </c>
      <c r="K123" s="15">
        <f t="shared" si="5"/>
        <v>0.17899999999999999</v>
      </c>
    </row>
    <row r="124" spans="1:11" x14ac:dyDescent="0.2">
      <c r="A124" s="20" t="s">
        <v>132</v>
      </c>
      <c r="B124" s="21" t="s">
        <v>11</v>
      </c>
      <c r="C124" s="20"/>
      <c r="D124" s="22">
        <v>956.79370815450613</v>
      </c>
      <c r="E124" s="13">
        <v>1333.015862447043</v>
      </c>
      <c r="F124" s="23">
        <f t="shared" si="0"/>
        <v>376.22215429253686</v>
      </c>
      <c r="G124" s="22">
        <v>1057.6347422985216</v>
      </c>
      <c r="H124" s="13">
        <v>1262.6910414932202</v>
      </c>
      <c r="I124" s="23">
        <f t="shared" si="1"/>
        <v>205.05629919469857</v>
      </c>
      <c r="J124" s="14">
        <f t="shared" si="2"/>
        <v>581.27845348723542</v>
      </c>
      <c r="K124" s="15">
        <f t="shared" si="5"/>
        <v>0.309</v>
      </c>
    </row>
    <row r="125" spans="1:11" ht="15.75" x14ac:dyDescent="0.25">
      <c r="A125" s="20" t="s">
        <v>133</v>
      </c>
      <c r="B125" s="21" t="s">
        <v>11</v>
      </c>
      <c r="C125" s="24">
        <v>44</v>
      </c>
      <c r="D125" s="22">
        <v>0</v>
      </c>
      <c r="E125" s="13">
        <v>0</v>
      </c>
      <c r="F125" s="23">
        <f t="shared" si="0"/>
        <v>0</v>
      </c>
      <c r="G125" s="22">
        <v>0</v>
      </c>
      <c r="H125" s="13">
        <v>0</v>
      </c>
      <c r="I125" s="23">
        <f t="shared" si="1"/>
        <v>0</v>
      </c>
      <c r="J125" s="14">
        <f t="shared" si="2"/>
        <v>0</v>
      </c>
      <c r="K125" s="15">
        <f t="shared" si="5"/>
        <v>0</v>
      </c>
    </row>
    <row r="126" spans="1:11" ht="15.75" x14ac:dyDescent="0.25">
      <c r="A126" s="20" t="s">
        <v>134</v>
      </c>
      <c r="B126" s="21" t="s">
        <v>12</v>
      </c>
      <c r="C126" s="24"/>
      <c r="D126" s="22">
        <v>964.00572103004276</v>
      </c>
      <c r="E126" s="13">
        <v>1210.9972319231376</v>
      </c>
      <c r="F126" s="23">
        <f t="shared" si="0"/>
        <v>246.99151089309487</v>
      </c>
      <c r="G126" s="22">
        <v>1065.606863471626</v>
      </c>
      <c r="H126" s="13">
        <v>1174.1239802942112</v>
      </c>
      <c r="I126" s="23">
        <f t="shared" si="1"/>
        <v>108.51711682258519</v>
      </c>
      <c r="J126" s="14">
        <f t="shared" si="2"/>
        <v>355.50862771568006</v>
      </c>
      <c r="K126" s="15">
        <f t="shared" si="5"/>
        <v>0.189</v>
      </c>
    </row>
    <row r="127" spans="1:11" ht="15.75" x14ac:dyDescent="0.25">
      <c r="A127" s="20" t="s">
        <v>135</v>
      </c>
      <c r="B127" s="21" t="s">
        <v>11</v>
      </c>
      <c r="C127" s="24"/>
      <c r="D127" s="22">
        <v>959.19771244635183</v>
      </c>
      <c r="E127" s="13">
        <v>1204.9573454796307</v>
      </c>
      <c r="F127" s="23">
        <f t="shared" si="0"/>
        <v>245.75963303327887</v>
      </c>
      <c r="G127" s="22">
        <v>1060.2921160228898</v>
      </c>
      <c r="H127" s="13">
        <v>2882.5574003426195</v>
      </c>
      <c r="I127" s="23">
        <f t="shared" si="1"/>
        <v>1822.2652843197297</v>
      </c>
      <c r="J127" s="14">
        <f t="shared" si="2"/>
        <v>2068.0249173530087</v>
      </c>
      <c r="K127" s="15">
        <f t="shared" si="5"/>
        <v>1.0980000000000001</v>
      </c>
    </row>
    <row r="128" spans="1:11" ht="15.75" x14ac:dyDescent="0.25">
      <c r="A128" s="20" t="s">
        <v>136</v>
      </c>
      <c r="B128" s="21" t="s">
        <v>12</v>
      </c>
      <c r="C128" s="24"/>
      <c r="D128" s="22">
        <v>1560.1987854077254</v>
      </c>
      <c r="E128" s="13">
        <v>1959.9431509179958</v>
      </c>
      <c r="F128" s="23">
        <f t="shared" si="0"/>
        <v>399.74436551027043</v>
      </c>
      <c r="G128" s="22">
        <v>1724.6355471149261</v>
      </c>
      <c r="H128" s="13">
        <v>1900.2654942916283</v>
      </c>
      <c r="I128" s="23">
        <f t="shared" si="1"/>
        <v>175.62994717670222</v>
      </c>
      <c r="J128" s="14">
        <f t="shared" si="2"/>
        <v>575.37431268697264</v>
      </c>
      <c r="K128" s="15">
        <f t="shared" si="5"/>
        <v>0.30599999999999999</v>
      </c>
    </row>
    <row r="129" spans="1:11" ht="15.75" x14ac:dyDescent="0.25">
      <c r="A129" s="20" t="s">
        <v>137</v>
      </c>
      <c r="B129" s="21" t="s">
        <v>11</v>
      </c>
      <c r="C129" s="24"/>
      <c r="D129" s="22">
        <v>872.65355793991398</v>
      </c>
      <c r="E129" s="13">
        <v>1096.2393894965062</v>
      </c>
      <c r="F129" s="23">
        <f t="shared" si="0"/>
        <v>223.58583155659221</v>
      </c>
      <c r="G129" s="22">
        <v>964.62666194563656</v>
      </c>
      <c r="H129" s="13">
        <v>1062.8603612139618</v>
      </c>
      <c r="I129" s="23">
        <f t="shared" si="1"/>
        <v>98.233699268325267</v>
      </c>
      <c r="J129" s="14">
        <f t="shared" si="2"/>
        <v>321.81953082491748</v>
      </c>
      <c r="K129" s="15">
        <f t="shared" si="5"/>
        <v>0.17100000000000001</v>
      </c>
    </row>
    <row r="130" spans="1:11" ht="15.75" x14ac:dyDescent="0.25">
      <c r="A130" s="20" t="s">
        <v>138</v>
      </c>
      <c r="B130" s="21" t="s">
        <v>11</v>
      </c>
      <c r="C130" s="24"/>
      <c r="D130" s="22">
        <v>2014.5555965665235</v>
      </c>
      <c r="E130" s="13">
        <v>1413.2967923143494</v>
      </c>
      <c r="F130" s="23">
        <f t="shared" si="0"/>
        <v>-601.25880425217406</v>
      </c>
      <c r="G130" s="22">
        <v>2226.8791810205053</v>
      </c>
      <c r="H130" s="13">
        <v>1852.4944863894798</v>
      </c>
      <c r="I130" s="23">
        <f t="shared" si="1"/>
        <v>-374.38469463102547</v>
      </c>
      <c r="J130" s="14">
        <f t="shared" si="2"/>
        <v>-975.64349888319953</v>
      </c>
      <c r="K130" s="15">
        <f t="shared" si="5"/>
        <v>-0.51800000000000002</v>
      </c>
    </row>
    <row r="131" spans="1:11" ht="15.75" x14ac:dyDescent="0.25">
      <c r="A131" s="20" t="s">
        <v>139</v>
      </c>
      <c r="B131" s="21" t="s">
        <v>11</v>
      </c>
      <c r="C131" s="24"/>
      <c r="D131" s="22">
        <v>1442.4025751072959</v>
      </c>
      <c r="E131" s="13">
        <v>1811.965933052076</v>
      </c>
      <c r="F131" s="23">
        <f t="shared" si="0"/>
        <v>369.56335794478014</v>
      </c>
      <c r="G131" s="22">
        <v>1594.4242346208869</v>
      </c>
      <c r="H131" s="13">
        <v>1756.7939854776225</v>
      </c>
      <c r="I131" s="23">
        <f t="shared" si="1"/>
        <v>162.36975085673566</v>
      </c>
      <c r="J131" s="14">
        <f t="shared" si="2"/>
        <v>531.9331088015158</v>
      </c>
      <c r="K131" s="15">
        <f t="shared" si="5"/>
        <v>0.28299999999999997</v>
      </c>
    </row>
    <row r="132" spans="1:11" ht="15.75" x14ac:dyDescent="0.25">
      <c r="A132" s="20" t="s">
        <v>140</v>
      </c>
      <c r="B132" s="21" t="s">
        <v>11</v>
      </c>
      <c r="C132" s="24"/>
      <c r="D132" s="22">
        <v>913.52163090128749</v>
      </c>
      <c r="E132" s="13">
        <v>1546.6971276197103</v>
      </c>
      <c r="F132" s="23">
        <f t="shared" si="0"/>
        <v>633.17549671842278</v>
      </c>
      <c r="G132" s="22">
        <v>1009.8020152598951</v>
      </c>
      <c r="H132" s="13">
        <v>1112.6361908024942</v>
      </c>
      <c r="I132" s="23">
        <f t="shared" si="1"/>
        <v>102.83417554259904</v>
      </c>
      <c r="J132" s="14">
        <f t="shared" si="2"/>
        <v>736.00967226102182</v>
      </c>
      <c r="K132" s="15">
        <f t="shared" si="5"/>
        <v>0.39100000000000001</v>
      </c>
    </row>
    <row r="133" spans="1:11" ht="15.75" x14ac:dyDescent="0.25">
      <c r="A133" s="20" t="s">
        <v>141</v>
      </c>
      <c r="B133" s="21" t="s">
        <v>11</v>
      </c>
      <c r="C133" s="24"/>
      <c r="D133" s="22">
        <v>959.19771244635183</v>
      </c>
      <c r="E133" s="13">
        <v>1406.9622505527179</v>
      </c>
      <c r="F133" s="23">
        <f t="shared" si="0"/>
        <v>447.7645381063661</v>
      </c>
      <c r="G133" s="22">
        <v>1060.2921160228898</v>
      </c>
      <c r="H133" s="13">
        <v>1248.4044617355673</v>
      </c>
      <c r="I133" s="23">
        <f t="shared" si="1"/>
        <v>188.11234571267755</v>
      </c>
      <c r="J133" s="14">
        <f t="shared" si="2"/>
        <v>635.87688381904366</v>
      </c>
      <c r="K133" s="15">
        <f t="shared" si="5"/>
        <v>0.33800000000000002</v>
      </c>
    </row>
    <row r="134" spans="1:11" ht="15.75" x14ac:dyDescent="0.25">
      <c r="A134" s="20" t="s">
        <v>142</v>
      </c>
      <c r="B134" s="21" t="s">
        <v>12</v>
      </c>
      <c r="C134" s="24">
        <v>44.2</v>
      </c>
      <c r="D134" s="22">
        <v>0</v>
      </c>
      <c r="E134" s="13">
        <v>0</v>
      </c>
      <c r="F134" s="23">
        <f t="shared" si="0"/>
        <v>0</v>
      </c>
      <c r="G134" s="22">
        <v>0</v>
      </c>
      <c r="H134" s="13">
        <v>0</v>
      </c>
      <c r="I134" s="23">
        <f t="shared" si="1"/>
        <v>0</v>
      </c>
      <c r="J134" s="14">
        <f t="shared" si="2"/>
        <v>0</v>
      </c>
      <c r="K134" s="15">
        <f t="shared" si="5"/>
        <v>0</v>
      </c>
    </row>
    <row r="135" spans="1:11" ht="15.75" x14ac:dyDescent="0.25">
      <c r="A135" s="20" t="s">
        <v>143</v>
      </c>
      <c r="B135" s="21" t="s">
        <v>11</v>
      </c>
      <c r="C135" s="24"/>
      <c r="D135" s="22">
        <v>959.19771244635183</v>
      </c>
      <c r="E135" s="13">
        <v>740.72086998522013</v>
      </c>
      <c r="F135" s="23">
        <f t="shared" si="0"/>
        <v>-218.4768424611317</v>
      </c>
      <c r="G135" s="22">
        <v>1060.2921160228898</v>
      </c>
      <c r="H135" s="13">
        <v>1283.0312889066772</v>
      </c>
      <c r="I135" s="23">
        <f t="shared" si="1"/>
        <v>222.73917288378743</v>
      </c>
      <c r="J135" s="14">
        <f t="shared" si="2"/>
        <v>4.2623304226557366</v>
      </c>
      <c r="K135" s="15">
        <f t="shared" si="5"/>
        <v>2E-3</v>
      </c>
    </row>
    <row r="136" spans="1:11" ht="15.75" x14ac:dyDescent="0.25">
      <c r="A136" s="20" t="s">
        <v>144</v>
      </c>
      <c r="B136" s="21" t="s">
        <v>11</v>
      </c>
      <c r="C136" s="24"/>
      <c r="D136" s="22">
        <v>954.38970386266101</v>
      </c>
      <c r="E136" s="13">
        <v>1240.6318131203882</v>
      </c>
      <c r="F136" s="23">
        <f t="shared" si="0"/>
        <v>286.24210925772718</v>
      </c>
      <c r="G136" s="22">
        <v>1054.9773685741534</v>
      </c>
      <c r="H136" s="13">
        <v>958.14099184416568</v>
      </c>
      <c r="I136" s="23">
        <f t="shared" si="1"/>
        <v>-96.836376729987705</v>
      </c>
      <c r="J136" s="14">
        <f t="shared" si="2"/>
        <v>189.40573252773947</v>
      </c>
      <c r="K136" s="15">
        <f t="shared" si="5"/>
        <v>0.10100000000000001</v>
      </c>
    </row>
    <row r="137" spans="1:11" ht="15.75" x14ac:dyDescent="0.25">
      <c r="A137" s="20" t="s">
        <v>145</v>
      </c>
      <c r="B137" s="21" t="s">
        <v>11</v>
      </c>
      <c r="C137" s="24"/>
      <c r="D137" s="22">
        <v>1560.1987854077254</v>
      </c>
      <c r="E137" s="13">
        <v>480.05110844164159</v>
      </c>
      <c r="F137" s="23">
        <f t="shared" si="0"/>
        <v>-1080.1476769660837</v>
      </c>
      <c r="G137" s="22">
        <v>1724.6355471149261</v>
      </c>
      <c r="H137" s="13">
        <v>849.38634949369191</v>
      </c>
      <c r="I137" s="23">
        <f t="shared" si="1"/>
        <v>-875.2491976212342</v>
      </c>
      <c r="J137" s="14">
        <f t="shared" si="2"/>
        <v>-1955.3968745873181</v>
      </c>
      <c r="K137" s="15">
        <f t="shared" si="5"/>
        <v>-1.0389999999999999</v>
      </c>
    </row>
    <row r="138" spans="1:11" ht="15.75" x14ac:dyDescent="0.25">
      <c r="A138" s="20" t="s">
        <v>146</v>
      </c>
      <c r="B138" s="21" t="s">
        <v>11</v>
      </c>
      <c r="C138" s="24"/>
      <c r="D138" s="22">
        <v>872.65355793991398</v>
      </c>
      <c r="E138" s="13">
        <v>1414.3058643030415</v>
      </c>
      <c r="F138" s="23">
        <f t="shared" si="0"/>
        <v>541.65230636312754</v>
      </c>
      <c r="G138" s="22">
        <v>964.62666194563656</v>
      </c>
      <c r="H138" s="13">
        <v>1062.8603612139618</v>
      </c>
      <c r="I138" s="23">
        <f t="shared" si="1"/>
        <v>98.233699268325267</v>
      </c>
      <c r="J138" s="14">
        <f t="shared" si="2"/>
        <v>639.8860056314528</v>
      </c>
      <c r="K138" s="15">
        <f t="shared" si="5"/>
        <v>0.34</v>
      </c>
    </row>
    <row r="139" spans="1:11" ht="15.75" x14ac:dyDescent="0.25">
      <c r="A139" s="25" t="s">
        <v>147</v>
      </c>
      <c r="B139" s="21" t="s">
        <v>11</v>
      </c>
      <c r="C139" s="24"/>
      <c r="D139" s="22">
        <v>2026.5756180257508</v>
      </c>
      <c r="E139" s="13">
        <v>2545.8121359381666</v>
      </c>
      <c r="F139" s="23">
        <f t="shared" si="0"/>
        <v>519.23651791241582</v>
      </c>
      <c r="G139" s="22">
        <v>2240.166049642346</v>
      </c>
      <c r="H139" s="13">
        <v>2468.2955495960596</v>
      </c>
      <c r="I139" s="23">
        <f t="shared" si="1"/>
        <v>228.12949995371355</v>
      </c>
      <c r="J139" s="14">
        <f t="shared" si="2"/>
        <v>747.36601786612937</v>
      </c>
      <c r="K139" s="15">
        <f t="shared" si="5"/>
        <v>0.39700000000000002</v>
      </c>
    </row>
    <row r="140" spans="1:11" ht="15.75" x14ac:dyDescent="0.25">
      <c r="A140" s="20" t="s">
        <v>148</v>
      </c>
      <c r="B140" s="21" t="s">
        <v>11</v>
      </c>
      <c r="C140" s="24"/>
      <c r="D140" s="22">
        <v>1437.594566523605</v>
      </c>
      <c r="E140" s="13">
        <v>1805.9260466085691</v>
      </c>
      <c r="F140" s="23">
        <f t="shared" si="0"/>
        <v>368.33148008496414</v>
      </c>
      <c r="G140" s="22">
        <v>1589.1094871721507</v>
      </c>
      <c r="H140" s="13">
        <v>354.08868552603064</v>
      </c>
      <c r="I140" s="23">
        <f t="shared" si="1"/>
        <v>-1235.0208016461202</v>
      </c>
      <c r="J140" s="14">
        <f t="shared" si="2"/>
        <v>-866.68932156115602</v>
      </c>
      <c r="K140" s="15">
        <f t="shared" si="5"/>
        <v>-0.46</v>
      </c>
    </row>
    <row r="141" spans="1:11" ht="15.75" x14ac:dyDescent="0.25">
      <c r="A141" s="20" t="s">
        <v>149</v>
      </c>
      <c r="B141" s="21" t="s">
        <v>11</v>
      </c>
      <c r="C141" s="24"/>
      <c r="D141" s="22">
        <v>911.11762660944191</v>
      </c>
      <c r="E141" s="13">
        <v>1361.2253740798155</v>
      </c>
      <c r="F141" s="23">
        <f t="shared" si="0"/>
        <v>450.10774747037362</v>
      </c>
      <c r="G141" s="22">
        <v>1007.1446415355268</v>
      </c>
      <c r="H141" s="13">
        <v>1278.2572950657338</v>
      </c>
      <c r="I141" s="23">
        <f t="shared" si="1"/>
        <v>271.11265353020701</v>
      </c>
      <c r="J141" s="14">
        <f t="shared" si="2"/>
        <v>721.22040100058064</v>
      </c>
      <c r="K141" s="15">
        <f t="shared" si="5"/>
        <v>0.38300000000000001</v>
      </c>
    </row>
    <row r="142" spans="1:11" ht="15.75" x14ac:dyDescent="0.25">
      <c r="A142" s="20" t="s">
        <v>150</v>
      </c>
      <c r="B142" s="21" t="s">
        <v>11</v>
      </c>
      <c r="C142" s="24"/>
      <c r="D142" s="22">
        <v>961.60171673819741</v>
      </c>
      <c r="E142" s="13">
        <v>1213.6256887013844</v>
      </c>
      <c r="F142" s="23">
        <f t="shared" si="0"/>
        <v>252.02397196318702</v>
      </c>
      <c r="G142" s="22">
        <v>1062.949489747258</v>
      </c>
      <c r="H142" s="13">
        <v>1088.3527903184151</v>
      </c>
      <c r="I142" s="23">
        <f t="shared" si="1"/>
        <v>25.40330057115716</v>
      </c>
      <c r="J142" s="14">
        <f t="shared" si="2"/>
        <v>277.42727253434418</v>
      </c>
      <c r="K142" s="15">
        <f t="shared" si="5"/>
        <v>0.14699999999999999</v>
      </c>
    </row>
    <row r="143" spans="1:11" ht="15.75" x14ac:dyDescent="0.25">
      <c r="A143" s="20" t="s">
        <v>151</v>
      </c>
      <c r="B143" s="21" t="s">
        <v>11</v>
      </c>
      <c r="C143" s="24">
        <v>44.2</v>
      </c>
      <c r="D143" s="22">
        <v>0</v>
      </c>
      <c r="E143" s="13">
        <v>0</v>
      </c>
      <c r="F143" s="23">
        <f t="shared" si="0"/>
        <v>0</v>
      </c>
      <c r="G143" s="22">
        <v>0</v>
      </c>
      <c r="H143" s="13">
        <v>0</v>
      </c>
      <c r="I143" s="23">
        <f t="shared" si="1"/>
        <v>0</v>
      </c>
      <c r="J143" s="14">
        <f t="shared" si="2"/>
        <v>0</v>
      </c>
      <c r="K143" s="15">
        <f t="shared" si="5"/>
        <v>0</v>
      </c>
    </row>
    <row r="144" spans="1:11" ht="15.75" x14ac:dyDescent="0.25">
      <c r="A144" s="20" t="s">
        <v>152</v>
      </c>
      <c r="B144" s="21" t="s">
        <v>11</v>
      </c>
      <c r="C144" s="24"/>
      <c r="D144" s="22">
        <v>956.79370815450613</v>
      </c>
      <c r="E144" s="13">
        <v>1201.9374022578772</v>
      </c>
      <c r="F144" s="23">
        <f t="shared" si="0"/>
        <v>245.1436941033711</v>
      </c>
      <c r="G144" s="22">
        <v>1057.6347422985216</v>
      </c>
      <c r="H144" s="13">
        <v>1165.340010366823</v>
      </c>
      <c r="I144" s="23">
        <f t="shared" si="1"/>
        <v>107.70526806830139</v>
      </c>
      <c r="J144" s="14">
        <f t="shared" si="2"/>
        <v>352.8489621716725</v>
      </c>
      <c r="K144" s="15">
        <f t="shared" si="5"/>
        <v>0.187</v>
      </c>
    </row>
    <row r="145" spans="1:11" ht="15.75" x14ac:dyDescent="0.25">
      <c r="A145" s="20" t="s">
        <v>153</v>
      </c>
      <c r="B145" s="21" t="s">
        <v>11</v>
      </c>
      <c r="C145" s="24"/>
      <c r="D145" s="22">
        <v>956.79370815450613</v>
      </c>
      <c r="E145" s="13">
        <v>521.75876872391314</v>
      </c>
      <c r="F145" s="23">
        <f t="shared" si="0"/>
        <v>-435.034939430593</v>
      </c>
      <c r="G145" s="22">
        <v>1057.6347422985216</v>
      </c>
      <c r="H145" s="13">
        <v>425.80110168238701</v>
      </c>
      <c r="I145" s="23">
        <f t="shared" si="1"/>
        <v>-631.83364061613452</v>
      </c>
      <c r="J145" s="14">
        <f t="shared" si="2"/>
        <v>-1066.8685800467274</v>
      </c>
      <c r="K145" s="15">
        <f t="shared" si="5"/>
        <v>-0.56699999999999995</v>
      </c>
    </row>
    <row r="146" spans="1:11" ht="15.75" x14ac:dyDescent="0.25">
      <c r="A146" s="20" t="s">
        <v>154</v>
      </c>
      <c r="B146" s="21" t="s">
        <v>11</v>
      </c>
      <c r="C146" s="24"/>
      <c r="D146" s="22">
        <v>1567.4107982832618</v>
      </c>
      <c r="E146" s="13">
        <v>932.13618849383192</v>
      </c>
      <c r="F146" s="23">
        <f t="shared" si="0"/>
        <v>-635.27460978942986</v>
      </c>
      <c r="G146" s="22">
        <v>1732.6076682880305</v>
      </c>
      <c r="H146" s="13">
        <v>2079.6246325767147</v>
      </c>
      <c r="I146" s="23">
        <f t="shared" si="1"/>
        <v>347.01696428868422</v>
      </c>
      <c r="J146" s="14">
        <f t="shared" si="2"/>
        <v>-288.25764550074564</v>
      </c>
      <c r="K146" s="15">
        <f t="shared" si="5"/>
        <v>-0.153</v>
      </c>
    </row>
    <row r="147" spans="1:11" ht="15.75" x14ac:dyDescent="0.25">
      <c r="A147" s="20" t="s">
        <v>155</v>
      </c>
      <c r="B147" s="21" t="s">
        <v>11</v>
      </c>
      <c r="C147" s="24"/>
      <c r="D147" s="22">
        <v>875.05756223175956</v>
      </c>
      <c r="E147" s="13">
        <v>218.7518224861013</v>
      </c>
      <c r="F147" s="23">
        <f t="shared" si="0"/>
        <v>-656.30573974565823</v>
      </c>
      <c r="G147" s="22">
        <v>967.28403567000464</v>
      </c>
      <c r="H147" s="13">
        <v>1065.7883511897576</v>
      </c>
      <c r="I147" s="23">
        <f t="shared" si="1"/>
        <v>98.504315519752936</v>
      </c>
      <c r="J147" s="14">
        <f t="shared" si="2"/>
        <v>-557.80142422590529</v>
      </c>
      <c r="K147" s="15">
        <f t="shared" si="5"/>
        <v>-0.29599999999999999</v>
      </c>
    </row>
    <row r="148" spans="1:11" ht="15.75" x14ac:dyDescent="0.25">
      <c r="A148" s="20" t="s">
        <v>156</v>
      </c>
      <c r="B148" s="21" t="s">
        <v>11</v>
      </c>
      <c r="C148" s="24"/>
      <c r="D148" s="22">
        <v>2012.151592274678</v>
      </c>
      <c r="E148" s="13">
        <v>1597.0279622482381</v>
      </c>
      <c r="F148" s="23">
        <f t="shared" si="0"/>
        <v>-415.12363002643997</v>
      </c>
      <c r="G148" s="22">
        <v>2224.2218072961373</v>
      </c>
      <c r="H148" s="13">
        <v>2074.9917282279584</v>
      </c>
      <c r="I148" s="23">
        <f t="shared" si="1"/>
        <v>-149.23007906817884</v>
      </c>
      <c r="J148" s="14">
        <f t="shared" si="2"/>
        <v>-564.35370909461881</v>
      </c>
      <c r="K148" s="15">
        <f t="shared" si="5"/>
        <v>-0.3</v>
      </c>
    </row>
    <row r="149" spans="1:11" ht="15.75" x14ac:dyDescent="0.25">
      <c r="A149" s="20" t="s">
        <v>157</v>
      </c>
      <c r="B149" s="21" t="s">
        <v>11</v>
      </c>
      <c r="C149" s="24">
        <v>60.1</v>
      </c>
      <c r="D149" s="22">
        <v>0</v>
      </c>
      <c r="E149" s="13">
        <v>0</v>
      </c>
      <c r="F149" s="23">
        <f t="shared" si="0"/>
        <v>0</v>
      </c>
      <c r="G149" s="22">
        <v>0</v>
      </c>
      <c r="H149" s="13">
        <v>0</v>
      </c>
      <c r="I149" s="23">
        <f t="shared" si="1"/>
        <v>0</v>
      </c>
      <c r="J149" s="14">
        <f t="shared" si="2"/>
        <v>0</v>
      </c>
      <c r="K149" s="15">
        <f t="shared" si="5"/>
        <v>0</v>
      </c>
    </row>
    <row r="150" spans="1:11" ht="15.75" x14ac:dyDescent="0.25">
      <c r="A150" s="20" t="s">
        <v>158</v>
      </c>
      <c r="B150" s="21" t="s">
        <v>11</v>
      </c>
      <c r="C150" s="24">
        <v>37.9</v>
      </c>
      <c r="D150" s="22">
        <v>0</v>
      </c>
      <c r="E150" s="13">
        <v>0</v>
      </c>
      <c r="F150" s="23">
        <f t="shared" si="0"/>
        <v>0</v>
      </c>
      <c r="G150" s="22">
        <v>0</v>
      </c>
      <c r="H150" s="13">
        <v>0</v>
      </c>
      <c r="I150" s="23">
        <f t="shared" si="1"/>
        <v>0</v>
      </c>
      <c r="J150" s="14">
        <f t="shared" si="2"/>
        <v>0</v>
      </c>
      <c r="K150" s="15">
        <f t="shared" si="5"/>
        <v>0</v>
      </c>
    </row>
    <row r="151" spans="1:11" ht="15.75" x14ac:dyDescent="0.25">
      <c r="A151" s="20" t="s">
        <v>159</v>
      </c>
      <c r="B151" s="21" t="s">
        <v>11</v>
      </c>
      <c r="C151" s="24"/>
      <c r="D151" s="22">
        <v>956.79370815450613</v>
      </c>
      <c r="E151" s="13">
        <v>629.23684267060378</v>
      </c>
      <c r="F151" s="23">
        <f t="shared" si="0"/>
        <v>-327.55686548390236</v>
      </c>
      <c r="G151" s="22">
        <v>1057.6347422985216</v>
      </c>
      <c r="H151" s="13">
        <v>887.64203031523107</v>
      </c>
      <c r="I151" s="23">
        <f t="shared" si="1"/>
        <v>-169.99271198329052</v>
      </c>
      <c r="J151" s="14">
        <f t="shared" si="2"/>
        <v>-497.54957746719288</v>
      </c>
      <c r="K151" s="15">
        <f t="shared" si="5"/>
        <v>-0.26400000000000001</v>
      </c>
    </row>
    <row r="152" spans="1:11" ht="15.75" x14ac:dyDescent="0.25">
      <c r="A152" s="20" t="s">
        <v>160</v>
      </c>
      <c r="B152" s="21" t="s">
        <v>11</v>
      </c>
      <c r="C152" s="24"/>
      <c r="D152" s="22">
        <v>1060.1658927038625</v>
      </c>
      <c r="E152" s="13">
        <v>1156.6406868465883</v>
      </c>
      <c r="F152" s="23">
        <f t="shared" si="0"/>
        <v>96.474794142725841</v>
      </c>
      <c r="G152" s="22">
        <v>1171.9018124463519</v>
      </c>
      <c r="H152" s="13">
        <v>1081.428301080141</v>
      </c>
      <c r="I152" s="23">
        <f t="shared" si="1"/>
        <v>-90.473511366210914</v>
      </c>
      <c r="J152" s="14">
        <f t="shared" si="2"/>
        <v>6.0012827765149268</v>
      </c>
      <c r="K152" s="15">
        <f t="shared" si="5"/>
        <v>3.0000000000000001E-3</v>
      </c>
    </row>
    <row r="153" spans="1:11" ht="15.75" x14ac:dyDescent="0.25">
      <c r="A153" s="20" t="s">
        <v>161</v>
      </c>
      <c r="B153" s="21" t="s">
        <v>11</v>
      </c>
      <c r="C153" s="24">
        <v>39.799999999999997</v>
      </c>
      <c r="D153" s="22">
        <v>0</v>
      </c>
      <c r="E153" s="13">
        <v>0</v>
      </c>
      <c r="F153" s="23">
        <f t="shared" si="0"/>
        <v>0</v>
      </c>
      <c r="G153" s="22">
        <v>0</v>
      </c>
      <c r="H153" s="13">
        <v>0</v>
      </c>
      <c r="I153" s="23">
        <f t="shared" si="1"/>
        <v>0</v>
      </c>
      <c r="J153" s="14">
        <f t="shared" si="2"/>
        <v>0</v>
      </c>
      <c r="K153" s="15">
        <f t="shared" si="5"/>
        <v>0</v>
      </c>
    </row>
    <row r="154" spans="1:11" ht="15.75" x14ac:dyDescent="0.25">
      <c r="A154" s="20" t="s">
        <v>162</v>
      </c>
      <c r="B154" s="21" t="s">
        <v>12</v>
      </c>
      <c r="C154" s="24">
        <v>39.799999999999997</v>
      </c>
      <c r="D154" s="22">
        <v>0</v>
      </c>
      <c r="E154" s="13">
        <v>0</v>
      </c>
      <c r="F154" s="23">
        <f t="shared" si="0"/>
        <v>0</v>
      </c>
      <c r="G154" s="22">
        <v>0</v>
      </c>
      <c r="H154" s="13">
        <v>0</v>
      </c>
      <c r="I154" s="23">
        <f t="shared" si="1"/>
        <v>0</v>
      </c>
      <c r="J154" s="14">
        <f t="shared" si="2"/>
        <v>0</v>
      </c>
      <c r="K154" s="15">
        <f t="shared" si="5"/>
        <v>0</v>
      </c>
    </row>
    <row r="155" spans="1:11" ht="15.75" x14ac:dyDescent="0.25">
      <c r="A155" s="20" t="s">
        <v>163</v>
      </c>
      <c r="B155" s="21" t="s">
        <v>12</v>
      </c>
      <c r="C155" s="24"/>
      <c r="D155" s="22">
        <v>1572.2188068669527</v>
      </c>
      <c r="E155" s="13">
        <v>1975.0428670267634</v>
      </c>
      <c r="F155" s="23">
        <f t="shared" si="0"/>
        <v>402.82406015981064</v>
      </c>
      <c r="G155" s="22">
        <v>1737.9224157367669</v>
      </c>
      <c r="H155" s="13">
        <v>1914.9054441706089</v>
      </c>
      <c r="I155" s="23">
        <f t="shared" si="1"/>
        <v>176.98302843384204</v>
      </c>
      <c r="J155" s="14">
        <f t="shared" si="2"/>
        <v>579.80708859365268</v>
      </c>
      <c r="K155" s="15">
        <f t="shared" si="5"/>
        <v>0.308</v>
      </c>
    </row>
    <row r="156" spans="1:11" ht="15.75" x14ac:dyDescent="0.25">
      <c r="A156" s="20" t="s">
        <v>164</v>
      </c>
      <c r="B156" s="21" t="s">
        <v>11</v>
      </c>
      <c r="C156" s="24"/>
      <c r="D156" s="22">
        <v>872.65355793991398</v>
      </c>
      <c r="E156" s="13">
        <v>710.97654358077148</v>
      </c>
      <c r="F156" s="23">
        <f t="shared" si="0"/>
        <v>-161.6770143591425</v>
      </c>
      <c r="G156" s="22">
        <v>964.62666194563656</v>
      </c>
      <c r="H156" s="13">
        <v>552.58117823889791</v>
      </c>
      <c r="I156" s="23">
        <f t="shared" si="1"/>
        <v>-412.04548370673865</v>
      </c>
      <c r="J156" s="14">
        <f t="shared" si="2"/>
        <v>-573.72249806588115</v>
      </c>
      <c r="K156" s="15">
        <f t="shared" si="5"/>
        <v>-0.30499999999999999</v>
      </c>
    </row>
    <row r="157" spans="1:11" ht="15.75" x14ac:dyDescent="0.25">
      <c r="A157" s="16" t="s">
        <v>165</v>
      </c>
      <c r="B157" s="28" t="s">
        <v>11</v>
      </c>
      <c r="C157" s="29"/>
      <c r="D157" s="30">
        <v>2014.5555965665235</v>
      </c>
      <c r="E157" s="17">
        <v>1567.0938688405779</v>
      </c>
      <c r="F157" s="31">
        <f t="shared" si="0"/>
        <v>-447.46172772594559</v>
      </c>
      <c r="G157" s="30">
        <v>2226.8791810205053</v>
      </c>
      <c r="H157" s="17">
        <v>1557.4919068537949</v>
      </c>
      <c r="I157" s="31">
        <f t="shared" si="1"/>
        <v>-669.38727416671031</v>
      </c>
      <c r="J157" s="14">
        <f t="shared" si="2"/>
        <v>-1116.8490018926559</v>
      </c>
      <c r="K157" s="15">
        <f t="shared" si="5"/>
        <v>-0.59299999999999997</v>
      </c>
    </row>
    <row r="158" spans="1:11" s="18" customFormat="1" ht="14.25" x14ac:dyDescent="0.2">
      <c r="A158" s="32" t="s">
        <v>13</v>
      </c>
      <c r="B158" s="33"/>
      <c r="C158" s="34"/>
      <c r="D158" s="35">
        <f t="shared" ref="D158:I158" si="6">SUM(D6:D157)</f>
        <v>174030.67869527897</v>
      </c>
      <c r="E158" s="35">
        <f t="shared" si="6"/>
        <v>177139.61882559946</v>
      </c>
      <c r="F158" s="35">
        <f t="shared" si="6"/>
        <v>3108.940130320625</v>
      </c>
      <c r="G158" s="35">
        <f t="shared" si="6"/>
        <v>192372.59865445874</v>
      </c>
      <c r="H158" s="35">
        <f t="shared" si="6"/>
        <v>196248.11519881568</v>
      </c>
      <c r="I158" s="35">
        <f t="shared" si="6"/>
        <v>3875.5165443568594</v>
      </c>
      <c r="J158" s="27">
        <f t="shared" si="2"/>
        <v>6984.4566746774844</v>
      </c>
      <c r="K158" s="15">
        <f t="shared" si="5"/>
        <v>3.71</v>
      </c>
    </row>
  </sheetData>
  <mergeCells count="5">
    <mergeCell ref="A3:A4"/>
    <mergeCell ref="B3:F3"/>
    <mergeCell ref="G3:I3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2019-03-05T11:30:49Z</dcterms:created>
  <dcterms:modified xsi:type="dcterms:W3CDTF">2019-03-05T11:39:54Z</dcterms:modified>
</cp:coreProperties>
</file>