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<sst xmlns="http://schemas.openxmlformats.org/spreadsheetml/2006/main" count="19" uniqueCount="18">
  <si>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</si>
  <si>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</si>
  <si>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</si>
  <si>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</si>
  <si>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</si>
  <si>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</si>
  <si>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</si>
  <si>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</si>
  <si>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</si>
  <si>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</si>
  <si>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</si>
  <si>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</si>
  <si>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</si>
  <si>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</si>
  <si>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МАРТ 2018 г по адресу: г.Белгород ул.Макаренко д.24</t>
  </si>
  <si>
    <t>26.02.2018.  0:00:00</t>
  </si>
  <si>
    <t>25.03.2018.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</si>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</sst>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2" xfId="0" applyNumberFormat="1" applyFont="1" applyBorder="1" applyAlignment="1">
      <alignment vertical="center"/>
    </xf>
    <xf numFmtId="0" fontId="42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4" xfId="0" applyNumberFormat="1" applyFont="1" applyBorder="1" applyAlignment="1">
      <alignment horizontal="center" vertical="center" wrapText="1"/>
    </xf>
    <xf numFmtId="184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4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:I163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3" customWidth="1"/>
    <col min="9" max="9" width="18.140625" style="0" customWidth="1"/>
  </cols>
  <sheetData>
    <row r="1" spans="1:7" ht="51" customHeight="1">
      <c r="A1" s="22" t="s">
        <v>14</v>
      </c>
      <c r="B1" s="22"/>
      <c r="C1" s="22"/>
      <c r="D1" s="22"/>
      <c r="E1" s="22"/>
      <c r="F1" s="22"/>
      <c r="G1" s="22"/>
    </row>
    <row r="2" spans="1:8" ht="17.25" customHeight="1">
      <c r="A2" s="25" t="s">
        <v>0</v>
      </c>
      <c r="B2" s="26" t="s">
        <v>1</v>
      </c>
      <c r="C2" s="27" t="s">
        <v>10</v>
      </c>
      <c r="D2" s="28"/>
      <c r="E2" s="28"/>
      <c r="F2" s="28"/>
      <c r="G2" s="28"/>
      <c r="H2" s="29"/>
    </row>
    <row r="3" spans="1:8" ht="16.5" customHeight="1">
      <c r="A3" s="25"/>
      <c r="B3" s="26"/>
      <c r="C3" s="30" t="s">
        <v>2</v>
      </c>
      <c r="D3" s="31"/>
      <c r="E3" s="30" t="s">
        <v>3</v>
      </c>
      <c r="F3" s="31"/>
      <c r="G3" s="34" t="s">
        <v>4</v>
      </c>
      <c r="H3" s="37" t="s">
        <v>9</v>
      </c>
    </row>
    <row r="4" spans="1:8" ht="18.75" customHeight="1">
      <c r="A4" s="25"/>
      <c r="B4" s="26"/>
      <c r="C4" s="18" t="s">
        <v>11</v>
      </c>
      <c r="D4" s="8" t="s">
        <v>12</v>
      </c>
      <c r="E4" s="8" t="s">
        <v>13</v>
      </c>
      <c r="F4" s="8" t="s">
        <v>12</v>
      </c>
      <c r="G4" s="35"/>
      <c r="H4" s="38"/>
    </row>
    <row r="5" spans="1:8" ht="17.25" customHeight="1">
      <c r="A5" s="25"/>
      <c r="B5" s="26"/>
      <c r="C5" s="40" t="s">
        <v>15</v>
      </c>
      <c r="D5" s="41"/>
      <c r="E5" s="40" t="s">
        <v>16</v>
      </c>
      <c r="F5" s="41"/>
      <c r="G5" s="36"/>
      <c r="H5" s="39"/>
    </row>
    <row r="6" spans="1:8" ht="15.75">
      <c r="A6" s="2" t="str">
        <f>'[1]Лист1'!$C$9</f>
        <v>1</v>
      </c>
      <c r="B6" s="2" t="str">
        <f>'[1]Лист1'!$D$15</f>
        <v>57-14840</v>
      </c>
      <c r="C6" s="16">
        <f>D6*4.1868</f>
        <v>41.162</v>
      </c>
      <c r="D6" s="9">
        <v>9.831374796980988</v>
      </c>
      <c r="E6" s="16">
        <f>F6*4.1868</f>
        <v>46.121</v>
      </c>
      <c r="F6" s="9">
        <v>11.015811598356741</v>
      </c>
      <c r="G6" s="20">
        <f aca="true" t="shared" si="0" ref="G6:G69">F6-D6</f>
        <v>1.1844368013757531</v>
      </c>
      <c r="H6" s="7"/>
    </row>
    <row r="7" spans="1:8" ht="15.75">
      <c r="A7" s="3" t="str">
        <f>'[65]Лист1'!$C$9</f>
        <v>2</v>
      </c>
      <c r="B7" s="3" t="str">
        <f>'[65]Лист1'!$D$15</f>
        <v>57-14988</v>
      </c>
      <c r="C7" s="16">
        <f aca="true" t="shared" si="1" ref="C7:C70">D7*4.1868</f>
        <v>0</v>
      </c>
      <c r="D7" s="9">
        <v>0</v>
      </c>
      <c r="E7" s="16">
        <f aca="true" t="shared" si="2" ref="E7:E70">F7*4.1868</f>
        <v>0</v>
      </c>
      <c r="F7" s="9">
        <v>0</v>
      </c>
      <c r="G7" s="20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6">
        <f t="shared" si="1"/>
        <v>72.277</v>
      </c>
      <c r="D8" s="9">
        <v>17.263064870545524</v>
      </c>
      <c r="E8" s="16">
        <f t="shared" si="2"/>
        <v>75.36900000000001</v>
      </c>
      <c r="F8" s="9">
        <v>18.001576382917744</v>
      </c>
      <c r="G8" s="20">
        <f t="shared" si="0"/>
        <v>0.7385115123722201</v>
      </c>
      <c r="H8" s="7"/>
    </row>
    <row r="9" spans="1:8" ht="15.75">
      <c r="A9" s="3" t="str">
        <f>'[87]Лист1'!$C$9</f>
        <v>4</v>
      </c>
      <c r="B9" s="3" t="str">
        <f>'[87]Лист1'!$D$15</f>
        <v>57-14346</v>
      </c>
      <c r="C9" s="16">
        <f t="shared" si="1"/>
        <v>87.5</v>
      </c>
      <c r="D9" s="9">
        <v>20.899015954905895</v>
      </c>
      <c r="E9" s="16">
        <f t="shared" si="2"/>
        <v>91.35</v>
      </c>
      <c r="F9" s="9">
        <v>21.818572656921752</v>
      </c>
      <c r="G9" s="20">
        <f t="shared" si="0"/>
        <v>0.919556702015857</v>
      </c>
      <c r="H9" s="7"/>
    </row>
    <row r="10" spans="1:8" ht="15.75">
      <c r="A10" s="3" t="str">
        <f>'[98]Лист1'!$C$9</f>
        <v>5</v>
      </c>
      <c r="B10" s="3" t="str">
        <f>'[98]Лист1'!$D$15</f>
        <v>57-15004</v>
      </c>
      <c r="C10" s="16">
        <f t="shared" si="1"/>
        <v>37.157</v>
      </c>
      <c r="D10" s="9">
        <v>8.874796980987867</v>
      </c>
      <c r="E10" s="16">
        <f t="shared" si="2"/>
        <v>40.83</v>
      </c>
      <c r="F10" s="9">
        <v>9.752077959300658</v>
      </c>
      <c r="G10" s="20">
        <f t="shared" si="0"/>
        <v>0.8772809783127915</v>
      </c>
      <c r="H10" s="7"/>
    </row>
    <row r="11" spans="1:8" ht="15.75">
      <c r="A11" s="3" t="str">
        <f>'[109]Лист1'!$C$9</f>
        <v>6</v>
      </c>
      <c r="B11" s="3" t="str">
        <f>'[109]Лист1'!$D$15</f>
        <v>57-14382</v>
      </c>
      <c r="C11" s="16">
        <f t="shared" si="1"/>
        <v>40.64</v>
      </c>
      <c r="D11" s="9">
        <v>9.706697238941436</v>
      </c>
      <c r="E11" s="16">
        <f t="shared" si="2"/>
        <v>44.76</v>
      </c>
      <c r="F11" s="9">
        <v>10.690742333046718</v>
      </c>
      <c r="G11" s="20">
        <f t="shared" si="0"/>
        <v>0.9840450941052818</v>
      </c>
      <c r="H11" s="7"/>
    </row>
    <row r="12" spans="1:8" ht="15.75">
      <c r="A12" s="3" t="str">
        <f>'[120]Лист1'!$C$9</f>
        <v>7</v>
      </c>
      <c r="B12" s="3" t="str">
        <f>'[120]Лист1'!$D$15</f>
        <v>57-14492</v>
      </c>
      <c r="C12" s="16">
        <f t="shared" si="1"/>
        <v>22.306</v>
      </c>
      <c r="D12" s="9">
        <v>5.327696570172924</v>
      </c>
      <c r="E12" s="16">
        <f t="shared" si="2"/>
        <v>24.679</v>
      </c>
      <c r="F12" s="9">
        <v>5.894477882869972</v>
      </c>
      <c r="G12" s="20">
        <f t="shared" si="0"/>
        <v>0.5667813126970476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6">
        <f t="shared" si="1"/>
        <v>87.1733628</v>
      </c>
      <c r="D13" s="9">
        <v>20.821</v>
      </c>
      <c r="E13" s="16">
        <f t="shared" si="2"/>
        <v>94.556</v>
      </c>
      <c r="F13" s="9">
        <v>22.584312601509506</v>
      </c>
      <c r="G13" s="20">
        <f t="shared" si="0"/>
        <v>1.7633126015095044</v>
      </c>
      <c r="H13" s="7"/>
    </row>
    <row r="14" spans="1:8" ht="15.75">
      <c r="A14" s="3" t="str">
        <f>'[141]Лист1'!$C$9</f>
        <v>9</v>
      </c>
      <c r="B14" s="3" t="str">
        <f>'[141]Лист1'!$D$15</f>
        <v>57-14592</v>
      </c>
      <c r="C14" s="16">
        <f t="shared" si="1"/>
        <v>21.017735999999996</v>
      </c>
      <c r="D14" s="9">
        <v>5.02</v>
      </c>
      <c r="E14" s="16">
        <f t="shared" si="2"/>
        <v>26.841574799999997</v>
      </c>
      <c r="F14" s="9">
        <v>6.411</v>
      </c>
      <c r="G14" s="20">
        <f t="shared" si="0"/>
        <v>1.391</v>
      </c>
      <c r="H14" s="7"/>
    </row>
    <row r="15" spans="1:8" ht="15.75">
      <c r="A15" s="3" t="str">
        <f>'[2]Лист1'!$C$9</f>
        <v>10</v>
      </c>
      <c r="B15" s="3" t="str">
        <f>'[2]Лист1'!$D$15</f>
        <v>57-15088</v>
      </c>
      <c r="C15" s="16">
        <f t="shared" si="1"/>
        <v>0.202</v>
      </c>
      <c r="D15" s="9">
        <v>0.048246871118754184</v>
      </c>
      <c r="E15" s="16">
        <f t="shared" si="2"/>
        <v>0.202</v>
      </c>
      <c r="F15" s="9">
        <v>0.048246871118754184</v>
      </c>
      <c r="G15" s="20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6">
        <f t="shared" si="1"/>
        <v>2.42</v>
      </c>
      <c r="D16" s="9">
        <v>0.5780070698385402</v>
      </c>
      <c r="E16" s="16">
        <f t="shared" si="2"/>
        <v>3.114</v>
      </c>
      <c r="F16" s="9">
        <v>0.7437661220980224</v>
      </c>
      <c r="G16" s="20">
        <f t="shared" si="0"/>
        <v>0.16575905225948218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6">
        <f t="shared" si="1"/>
        <v>38.664</v>
      </c>
      <c r="D17" s="9">
        <v>9.234737747205504</v>
      </c>
      <c r="E17" s="16">
        <f t="shared" si="2"/>
        <v>40.841</v>
      </c>
      <c r="F17" s="9">
        <v>9.754705264163562</v>
      </c>
      <c r="G17" s="20">
        <f t="shared" si="0"/>
        <v>0.519967516958058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6">
        <f t="shared" si="1"/>
        <v>37.683</v>
      </c>
      <c r="D18" s="9">
        <v>9.00042992261393</v>
      </c>
      <c r="E18" s="16">
        <f t="shared" si="2"/>
        <v>38.127</v>
      </c>
      <c r="F18" s="9">
        <v>9.106477500716538</v>
      </c>
      <c r="G18" s="20">
        <f t="shared" si="0"/>
        <v>0.10604757810260779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6">
        <f t="shared" si="1"/>
        <v>15.558</v>
      </c>
      <c r="D19" s="9">
        <v>3.715964459730582</v>
      </c>
      <c r="E19" s="16">
        <f t="shared" si="2"/>
        <v>16.668</v>
      </c>
      <c r="F19" s="9">
        <v>3.9810834049871024</v>
      </c>
      <c r="G19" s="20">
        <f t="shared" si="0"/>
        <v>0.26511894525652036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6">
        <f t="shared" si="1"/>
        <v>6.670000000000001</v>
      </c>
      <c r="D20" s="9">
        <v>1.593102130505398</v>
      </c>
      <c r="E20" s="16">
        <f t="shared" si="2"/>
        <v>7.787448</v>
      </c>
      <c r="F20" s="9">
        <v>1.86</v>
      </c>
      <c r="G20" s="20">
        <f t="shared" si="0"/>
        <v>0.26689786949460204</v>
      </c>
      <c r="H20" s="7"/>
    </row>
    <row r="21" spans="1:8" ht="15.75">
      <c r="A21" s="3" t="str">
        <f>'[61]Лист1'!$C$9</f>
        <v>16</v>
      </c>
      <c r="B21" s="3" t="str">
        <f>'[61]Лист1'!$D$15</f>
        <v>57-14330</v>
      </c>
      <c r="C21" s="16">
        <f t="shared" si="1"/>
        <v>10.363</v>
      </c>
      <c r="D21" s="9">
        <v>2.4751600267507405</v>
      </c>
      <c r="E21" s="16">
        <f t="shared" si="2"/>
        <v>11.289</v>
      </c>
      <c r="F21" s="9">
        <v>2.6963313270278015</v>
      </c>
      <c r="G21" s="20">
        <f t="shared" si="0"/>
        <v>0.221171300277061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6">
        <f t="shared" si="1"/>
        <v>26.294</v>
      </c>
      <c r="D22" s="9">
        <v>6.280214005923378</v>
      </c>
      <c r="E22" s="16">
        <f t="shared" si="2"/>
        <v>32.152</v>
      </c>
      <c r="F22" s="9">
        <v>7.67937326836725</v>
      </c>
      <c r="G22" s="20">
        <f t="shared" si="0"/>
        <v>1.399159262443872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6">
        <f t="shared" si="1"/>
        <v>73.034</v>
      </c>
      <c r="D23" s="9">
        <v>17.44387121429254</v>
      </c>
      <c r="E23" s="16">
        <f t="shared" si="2"/>
        <v>79.672</v>
      </c>
      <c r="F23" s="9">
        <v>19.029330276105856</v>
      </c>
      <c r="G23" s="20">
        <f t="shared" si="0"/>
        <v>1.5854590618133173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6">
        <f t="shared" si="1"/>
        <v>0.504</v>
      </c>
      <c r="D24" s="9">
        <v>0.12037833190025796</v>
      </c>
      <c r="E24" s="16">
        <f t="shared" si="2"/>
        <v>0.504</v>
      </c>
      <c r="F24" s="9">
        <v>0.12037833190025796</v>
      </c>
      <c r="G24" s="20">
        <f t="shared" si="0"/>
        <v>0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6">
        <f t="shared" si="1"/>
        <v>12.486</v>
      </c>
      <c r="D25" s="9">
        <v>2.9822298652909147</v>
      </c>
      <c r="E25" s="16">
        <f t="shared" si="2"/>
        <v>14.149</v>
      </c>
      <c r="F25" s="9">
        <v>3.37943059138244</v>
      </c>
      <c r="G25" s="20">
        <f t="shared" si="0"/>
        <v>0.39720072609152535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6">
        <f t="shared" si="1"/>
        <v>6.0582996</v>
      </c>
      <c r="D26" s="9">
        <v>1.447</v>
      </c>
      <c r="E26" s="16">
        <f t="shared" si="2"/>
        <v>6.0582996</v>
      </c>
      <c r="F26" s="9">
        <v>1.447</v>
      </c>
      <c r="G26" s="20">
        <f t="shared" si="0"/>
        <v>0</v>
      </c>
      <c r="H26" s="7"/>
    </row>
    <row r="27" spans="1:8" ht="15.75">
      <c r="A27" s="3" t="str">
        <f>'[68]Лист1'!$C$9</f>
        <v>22</v>
      </c>
      <c r="B27" s="3" t="str">
        <f>'[68]Лист1'!$D$15</f>
        <v>57-14504</v>
      </c>
      <c r="C27" s="16">
        <f t="shared" si="1"/>
        <v>26.398</v>
      </c>
      <c r="D27" s="9">
        <v>6.305053979172638</v>
      </c>
      <c r="E27" s="16">
        <f t="shared" si="2"/>
        <v>28.364</v>
      </c>
      <c r="F27" s="9">
        <v>6.7746250119422955</v>
      </c>
      <c r="G27" s="20">
        <f t="shared" si="0"/>
        <v>0.4695710327696574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6">
        <f t="shared" si="1"/>
        <v>3.709</v>
      </c>
      <c r="D28" s="9">
        <v>0.8858794305913825</v>
      </c>
      <c r="E28" s="16">
        <f t="shared" si="2"/>
        <v>5.404</v>
      </c>
      <c r="F28" s="9">
        <v>1.290723225374988</v>
      </c>
      <c r="G28" s="20">
        <f t="shared" si="0"/>
        <v>0.40484379478360555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6">
        <f t="shared" si="1"/>
        <v>41.315</v>
      </c>
      <c r="D29" s="9">
        <v>9.867918219164995</v>
      </c>
      <c r="E29" s="16">
        <f t="shared" si="2"/>
        <v>45.482</v>
      </c>
      <c r="F29" s="9">
        <v>10.86318907041177</v>
      </c>
      <c r="G29" s="20">
        <f t="shared" si="0"/>
        <v>0.9952708512467758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6">
        <f t="shared" si="1"/>
        <v>9.699</v>
      </c>
      <c r="D30" s="9">
        <v>2.316566351390083</v>
      </c>
      <c r="E30" s="16">
        <f t="shared" si="2"/>
        <v>10.665</v>
      </c>
      <c r="F30" s="9">
        <v>2.547291487532244</v>
      </c>
      <c r="G30" s="20">
        <f t="shared" si="0"/>
        <v>0.23072513614216072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6">
        <f t="shared" si="1"/>
        <v>132.114</v>
      </c>
      <c r="D31" s="9">
        <v>31.554886787045</v>
      </c>
      <c r="E31" s="16">
        <f t="shared" si="2"/>
        <v>132.443</v>
      </c>
      <c r="F31" s="9">
        <v>31.63346708703545</v>
      </c>
      <c r="G31" s="20">
        <f t="shared" si="0"/>
        <v>0.07858029999044902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6">
        <f t="shared" si="1"/>
        <v>12.218</v>
      </c>
      <c r="D32" s="9">
        <v>2.9182191649947455</v>
      </c>
      <c r="E32" s="16">
        <f t="shared" si="2"/>
        <v>13.211</v>
      </c>
      <c r="F32" s="9">
        <v>3.155393140345849</v>
      </c>
      <c r="G32" s="20">
        <f t="shared" si="0"/>
        <v>0.2371739753511033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6">
        <f t="shared" si="1"/>
        <v>35.869</v>
      </c>
      <c r="D33" s="9">
        <v>8.567163466131651</v>
      </c>
      <c r="E33" s="16">
        <f t="shared" si="2"/>
        <v>38.746</v>
      </c>
      <c r="F33" s="9">
        <v>9.254323110728958</v>
      </c>
      <c r="G33" s="20">
        <f t="shared" si="0"/>
        <v>0.6871596445973065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6">
        <f t="shared" si="1"/>
        <v>68.748</v>
      </c>
      <c r="D34" s="9">
        <v>16.420177701347093</v>
      </c>
      <c r="E34" s="16">
        <f t="shared" si="2"/>
        <v>68.748</v>
      </c>
      <c r="F34" s="9">
        <v>16.420177701347093</v>
      </c>
      <c r="G34" s="20">
        <f t="shared" si="0"/>
        <v>0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6">
        <f t="shared" si="1"/>
        <v>7.555</v>
      </c>
      <c r="D35" s="9">
        <v>1.8044807490207317</v>
      </c>
      <c r="E35" s="16">
        <f t="shared" si="2"/>
        <v>8.45</v>
      </c>
      <c r="F35" s="9">
        <v>2.0182478265023405</v>
      </c>
      <c r="G35" s="20">
        <f t="shared" si="0"/>
        <v>0.21376707748160872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6">
        <f t="shared" si="1"/>
        <v>45.241</v>
      </c>
      <c r="D36" s="9">
        <v>10.805627209324545</v>
      </c>
      <c r="E36" s="16">
        <f t="shared" si="2"/>
        <v>49.053000000000004</v>
      </c>
      <c r="F36" s="9">
        <v>11.716107767268559</v>
      </c>
      <c r="G36" s="20">
        <f t="shared" si="0"/>
        <v>0.9104805579440143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6">
        <f t="shared" si="1"/>
        <v>0.251</v>
      </c>
      <c r="D37" s="9">
        <v>0.05995032005350148</v>
      </c>
      <c r="E37" s="16">
        <f t="shared" si="2"/>
        <v>0.314</v>
      </c>
      <c r="F37" s="9">
        <v>0.07499761154103372</v>
      </c>
      <c r="G37" s="20">
        <f t="shared" si="0"/>
        <v>0.015047291487532241</v>
      </c>
      <c r="H37" s="7"/>
    </row>
    <row r="38" spans="1:8" ht="15.75">
      <c r="A38" s="3" t="str">
        <f>'[80]Лист1'!$C$9</f>
        <v>33</v>
      </c>
      <c r="B38" s="3" t="str">
        <f>'[80]Лист1'!$D$15</f>
        <v>57-14458</v>
      </c>
      <c r="C38" s="16">
        <f t="shared" si="1"/>
        <v>9.243</v>
      </c>
      <c r="D38" s="9">
        <v>2.207652622527945</v>
      </c>
      <c r="E38" s="16">
        <f t="shared" si="2"/>
        <v>11.250000000000002</v>
      </c>
      <c r="F38" s="9">
        <v>2.6870163370593296</v>
      </c>
      <c r="G38" s="20">
        <f t="shared" si="0"/>
        <v>0.4793637145313845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6">
        <f t="shared" si="1"/>
        <v>2.198</v>
      </c>
      <c r="D39" s="9">
        <v>0.5249832807872361</v>
      </c>
      <c r="E39" s="16">
        <f t="shared" si="2"/>
        <v>2.198</v>
      </c>
      <c r="F39" s="9">
        <v>0.5249832807872361</v>
      </c>
      <c r="G39" s="20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6">
        <f t="shared" si="1"/>
        <v>34.0428708</v>
      </c>
      <c r="D40" s="9">
        <v>8.131</v>
      </c>
      <c r="E40" s="16">
        <f t="shared" si="2"/>
        <v>39.623</v>
      </c>
      <c r="F40" s="9">
        <v>9.463790962071272</v>
      </c>
      <c r="G40" s="20">
        <f t="shared" si="0"/>
        <v>1.3327909620712717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6">
        <f t="shared" si="1"/>
        <v>48.83</v>
      </c>
      <c r="D41" s="9">
        <v>11.662845132320626</v>
      </c>
      <c r="E41" s="16">
        <f t="shared" si="2"/>
        <v>53.331</v>
      </c>
      <c r="F41" s="9">
        <v>12.737890513040988</v>
      </c>
      <c r="G41" s="20">
        <f t="shared" si="0"/>
        <v>1.0750453807203613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6">
        <f t="shared" si="1"/>
        <v>13.788</v>
      </c>
      <c r="D42" s="9">
        <v>3.2932072226999143</v>
      </c>
      <c r="E42" s="16">
        <f t="shared" si="2"/>
        <v>16.872</v>
      </c>
      <c r="F42" s="9">
        <v>4.029807967899112</v>
      </c>
      <c r="G42" s="20">
        <f t="shared" si="0"/>
        <v>0.7366007451991976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6">
        <f t="shared" si="1"/>
        <v>0</v>
      </c>
      <c r="D43" s="9">
        <v>0</v>
      </c>
      <c r="E43" s="16">
        <f t="shared" si="2"/>
        <v>0</v>
      </c>
      <c r="F43" s="9">
        <v>0</v>
      </c>
      <c r="G43" s="20">
        <f t="shared" si="0"/>
        <v>0</v>
      </c>
      <c r="H43" s="7">
        <v>0.5955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6">
        <f t="shared" si="1"/>
        <v>50.703</v>
      </c>
      <c r="D44" s="9">
        <v>12.110203496703928</v>
      </c>
      <c r="E44" s="16">
        <f t="shared" si="2"/>
        <v>54.972</v>
      </c>
      <c r="F44" s="9">
        <v>13.129836629406707</v>
      </c>
      <c r="G44" s="20">
        <f t="shared" si="0"/>
        <v>1.0196331327027792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6">
        <f t="shared" si="1"/>
        <v>37.1</v>
      </c>
      <c r="D45" s="9">
        <v>8.8611827648801</v>
      </c>
      <c r="E45" s="16">
        <f t="shared" si="2"/>
        <v>37.1</v>
      </c>
      <c r="F45" s="9">
        <v>8.8611827648801</v>
      </c>
      <c r="G45" s="20">
        <f t="shared" si="0"/>
        <v>0</v>
      </c>
      <c r="H45" s="7"/>
    </row>
    <row r="46" spans="1:8" ht="15.75">
      <c r="A46" s="3" t="str">
        <f>'[89]Лист1'!$C$9</f>
        <v>41</v>
      </c>
      <c r="B46" s="3" t="str">
        <f>'[89]Лист1'!$D$15</f>
        <v>57-14924</v>
      </c>
      <c r="C46" s="16">
        <f t="shared" si="1"/>
        <v>15.98</v>
      </c>
      <c r="D46" s="9">
        <v>3.8167574281073855</v>
      </c>
      <c r="E46" s="16">
        <f t="shared" si="2"/>
        <v>15.98</v>
      </c>
      <c r="F46" s="9">
        <v>3.8167574281073855</v>
      </c>
      <c r="G46" s="20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6">
        <f t="shared" si="1"/>
        <v>0</v>
      </c>
      <c r="D47" s="9">
        <v>0</v>
      </c>
      <c r="E47" s="16">
        <f t="shared" si="2"/>
        <v>0</v>
      </c>
      <c r="F47" s="9">
        <v>0</v>
      </c>
      <c r="G47" s="20">
        <f t="shared" si="0"/>
        <v>0</v>
      </c>
      <c r="H47" s="7">
        <v>0.972</v>
      </c>
    </row>
    <row r="48" spans="1:8" ht="15.75">
      <c r="A48" s="3" t="str">
        <f>'[91]Лист1'!$C$9</f>
        <v>43</v>
      </c>
      <c r="B48" s="3" t="str">
        <f>'[91]Лист1'!$D$15</f>
        <v>57-14896</v>
      </c>
      <c r="C48" s="16">
        <f t="shared" si="1"/>
        <v>2.924</v>
      </c>
      <c r="D48" s="9">
        <v>0.6983854017387982</v>
      </c>
      <c r="E48" s="16">
        <f t="shared" si="2"/>
        <v>3.976</v>
      </c>
      <c r="F48" s="9">
        <v>0.9496512849909239</v>
      </c>
      <c r="G48" s="20">
        <f t="shared" si="0"/>
        <v>0.25126588325212573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6">
        <f t="shared" si="1"/>
        <v>43.17399999999999</v>
      </c>
      <c r="D49" s="9">
        <v>10.311932740995509</v>
      </c>
      <c r="E49" s="16">
        <f t="shared" si="2"/>
        <v>48.033</v>
      </c>
      <c r="F49" s="9">
        <v>11.472484952708513</v>
      </c>
      <c r="G49" s="20">
        <f t="shared" si="0"/>
        <v>1.1605522117130036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6">
        <f t="shared" si="1"/>
        <v>0</v>
      </c>
      <c r="D50" s="9">
        <v>0</v>
      </c>
      <c r="E50" s="16">
        <f t="shared" si="2"/>
        <v>0</v>
      </c>
      <c r="F50" s="9">
        <v>0</v>
      </c>
      <c r="G50" s="20">
        <f t="shared" si="0"/>
        <v>0</v>
      </c>
      <c r="H50" s="7">
        <v>0.8955</v>
      </c>
    </row>
    <row r="51" spans="1:8" ht="15.75">
      <c r="A51" s="3" t="str">
        <f>'[94]Лист1'!$C$9</f>
        <v>46</v>
      </c>
      <c r="B51" s="3" t="str">
        <f>'[94]Лист1'!$D$15</f>
        <v>57-14446</v>
      </c>
      <c r="C51" s="16">
        <f t="shared" si="1"/>
        <v>0</v>
      </c>
      <c r="D51" s="9">
        <v>0</v>
      </c>
      <c r="E51" s="16">
        <f t="shared" si="2"/>
        <v>0</v>
      </c>
      <c r="F51" s="9">
        <v>0</v>
      </c>
      <c r="G51" s="20">
        <f t="shared" si="0"/>
        <v>0</v>
      </c>
      <c r="H51" s="7">
        <v>0.567</v>
      </c>
    </row>
    <row r="52" spans="1:8" ht="15.75">
      <c r="A52" s="3" t="str">
        <f>'[95]Лист1'!$C$9</f>
        <v>47</v>
      </c>
      <c r="B52" s="3" t="str">
        <f>'[95]Лист1'!$D$15</f>
        <v>57-14878</v>
      </c>
      <c r="C52" s="16">
        <f t="shared" si="1"/>
        <v>42.429</v>
      </c>
      <c r="D52" s="9">
        <v>10.133992548008026</v>
      </c>
      <c r="E52" s="16">
        <f t="shared" si="2"/>
        <v>46.131</v>
      </c>
      <c r="F52" s="9">
        <v>11.018200057323016</v>
      </c>
      <c r="G52" s="20">
        <f t="shared" si="0"/>
        <v>0.8842075093149901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6">
        <f t="shared" si="1"/>
        <v>0</v>
      </c>
      <c r="D53" s="9">
        <v>0</v>
      </c>
      <c r="E53" s="16">
        <f t="shared" si="2"/>
        <v>0</v>
      </c>
      <c r="F53" s="9">
        <v>0</v>
      </c>
      <c r="G53" s="20">
        <f t="shared" si="0"/>
        <v>0</v>
      </c>
      <c r="H53" s="7">
        <v>0.6599999999999999</v>
      </c>
    </row>
    <row r="54" spans="1:8" ht="15.75">
      <c r="A54" s="3" t="str">
        <f>'[97]Лист1'!$C$9</f>
        <v>49</v>
      </c>
      <c r="B54" s="3" t="str">
        <f>'[97]Лист1'!$D$15</f>
        <v>57-14524</v>
      </c>
      <c r="C54" s="16">
        <f t="shared" si="1"/>
        <v>31.233</v>
      </c>
      <c r="D54" s="9">
        <v>7.459873889366581</v>
      </c>
      <c r="E54" s="16">
        <f t="shared" si="2"/>
        <v>34.764</v>
      </c>
      <c r="F54" s="9">
        <v>8.30323875035827</v>
      </c>
      <c r="G54" s="20">
        <f t="shared" si="0"/>
        <v>0.8433648609916888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6">
        <f t="shared" si="1"/>
        <v>0.687</v>
      </c>
      <c r="D55" s="9">
        <v>0.16408713098308972</v>
      </c>
      <c r="E55" s="16">
        <f t="shared" si="2"/>
        <v>0.687</v>
      </c>
      <c r="F55" s="9">
        <v>0.16408713098308972</v>
      </c>
      <c r="G55" s="20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6">
        <f t="shared" si="1"/>
        <v>8.738</v>
      </c>
      <c r="D56" s="9">
        <v>2.0870354447310593</v>
      </c>
      <c r="E56" s="16">
        <f t="shared" si="2"/>
        <v>8.738</v>
      </c>
      <c r="F56" s="9">
        <v>2.0870354447310593</v>
      </c>
      <c r="G56" s="20">
        <f t="shared" si="0"/>
        <v>0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6">
        <f t="shared" si="1"/>
        <v>26.61</v>
      </c>
      <c r="D57" s="9">
        <v>6.355689309257667</v>
      </c>
      <c r="E57" s="16">
        <f t="shared" si="2"/>
        <v>29.858</v>
      </c>
      <c r="F57" s="9">
        <v>7.131460781503774</v>
      </c>
      <c r="G57" s="20">
        <f t="shared" si="0"/>
        <v>0.7757714722461069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6">
        <f t="shared" si="1"/>
        <v>6.63</v>
      </c>
      <c r="D58" s="9">
        <v>1.5835482946402981</v>
      </c>
      <c r="E58" s="16">
        <f t="shared" si="2"/>
        <v>7.029</v>
      </c>
      <c r="F58" s="9">
        <v>1.678847807394669</v>
      </c>
      <c r="G58" s="20">
        <f t="shared" si="0"/>
        <v>0.09529951275437099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6">
        <f t="shared" si="1"/>
        <v>11.6267436</v>
      </c>
      <c r="D59" s="9">
        <v>2.777</v>
      </c>
      <c r="E59" s="16">
        <f t="shared" si="2"/>
        <v>13.247035200000001</v>
      </c>
      <c r="F59" s="9">
        <v>3.164</v>
      </c>
      <c r="G59" s="20">
        <f t="shared" si="0"/>
        <v>0.387</v>
      </c>
      <c r="H59" s="7"/>
    </row>
    <row r="60" spans="1:8" ht="15.75">
      <c r="A60" s="3" t="str">
        <f>'[104]Лист1'!$C$9</f>
        <v>55</v>
      </c>
      <c r="B60" s="3" t="str">
        <f>'[104]Лист1'!$D$15</f>
        <v>57-15018</v>
      </c>
      <c r="C60" s="16">
        <f t="shared" si="1"/>
        <v>48.287</v>
      </c>
      <c r="D60" s="9">
        <v>11.533151810451896</v>
      </c>
      <c r="E60" s="16">
        <f t="shared" si="2"/>
        <v>52.253</v>
      </c>
      <c r="F60" s="9">
        <v>12.480414636476546</v>
      </c>
      <c r="G60" s="20">
        <f t="shared" si="0"/>
        <v>0.9472628260246498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6">
        <f t="shared" si="1"/>
        <v>14.762</v>
      </c>
      <c r="D61" s="9">
        <v>3.5258431260150953</v>
      </c>
      <c r="E61" s="16">
        <f t="shared" si="2"/>
        <v>16.808</v>
      </c>
      <c r="F61" s="9">
        <v>4.014521830514952</v>
      </c>
      <c r="G61" s="20">
        <f t="shared" si="0"/>
        <v>0.48867870449985684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6">
        <f t="shared" si="1"/>
        <v>53.114</v>
      </c>
      <c r="D62" s="9">
        <v>12.686060953472818</v>
      </c>
      <c r="E62" s="16">
        <f t="shared" si="2"/>
        <v>57.535</v>
      </c>
      <c r="F62" s="9">
        <v>13.74199866246298</v>
      </c>
      <c r="G62" s="20">
        <f t="shared" si="0"/>
        <v>1.055937708990161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6">
        <f t="shared" si="1"/>
        <v>0</v>
      </c>
      <c r="D63" s="9">
        <v>0</v>
      </c>
      <c r="E63" s="16">
        <f t="shared" si="2"/>
        <v>0</v>
      </c>
      <c r="F63" s="9">
        <v>0</v>
      </c>
      <c r="G63" s="20">
        <f t="shared" si="0"/>
        <v>0</v>
      </c>
      <c r="H63" s="7">
        <v>0.597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6">
        <f t="shared" si="1"/>
        <v>12.536</v>
      </c>
      <c r="D64" s="9">
        <v>2.994172160122289</v>
      </c>
      <c r="E64" s="16">
        <f t="shared" si="2"/>
        <v>15.691999999999998</v>
      </c>
      <c r="F64" s="9">
        <v>3.7479698098786662</v>
      </c>
      <c r="G64" s="20">
        <f t="shared" si="0"/>
        <v>0.7537976497563772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6">
        <f t="shared" si="1"/>
        <v>0</v>
      </c>
      <c r="D65" s="9">
        <v>0</v>
      </c>
      <c r="E65" s="16">
        <f t="shared" si="2"/>
        <v>0</v>
      </c>
      <c r="F65" s="9">
        <v>0</v>
      </c>
      <c r="G65" s="20">
        <f t="shared" si="0"/>
        <v>0</v>
      </c>
      <c r="H65" s="7">
        <v>0.9689999999999999</v>
      </c>
    </row>
    <row r="66" spans="1:8" ht="15.75">
      <c r="A66" s="3" t="str">
        <f>'[111]Лист1'!$C$9</f>
        <v>61</v>
      </c>
      <c r="B66" s="3" t="str">
        <f>'[111]Лист1'!$D$15</f>
        <v>57-15000</v>
      </c>
      <c r="C66" s="16">
        <f t="shared" si="1"/>
        <v>0</v>
      </c>
      <c r="D66" s="9">
        <v>0</v>
      </c>
      <c r="E66" s="16">
        <f t="shared" si="2"/>
        <v>0</v>
      </c>
      <c r="F66" s="9">
        <v>0</v>
      </c>
      <c r="G66" s="20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6">
        <f t="shared" si="1"/>
        <v>79.948</v>
      </c>
      <c r="D67" s="9">
        <v>19.095251743575044</v>
      </c>
      <c r="E67" s="16">
        <f t="shared" si="2"/>
        <v>79.948</v>
      </c>
      <c r="F67" s="9">
        <v>19.095251743575044</v>
      </c>
      <c r="G67" s="20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6">
        <f t="shared" si="1"/>
        <v>47.693</v>
      </c>
      <c r="D68" s="9">
        <v>11.391277347855164</v>
      </c>
      <c r="E68" s="16">
        <f t="shared" si="2"/>
        <v>51.707</v>
      </c>
      <c r="F68" s="9">
        <v>12.350004776917933</v>
      </c>
      <c r="G68" s="20">
        <f t="shared" si="0"/>
        <v>0.958727429062769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6">
        <f t="shared" si="1"/>
        <v>14.691481199999998</v>
      </c>
      <c r="D69" s="9">
        <v>3.509</v>
      </c>
      <c r="E69" s="16">
        <f t="shared" si="2"/>
        <v>15.319</v>
      </c>
      <c r="F69" s="9">
        <v>3.6588802904366107</v>
      </c>
      <c r="G69" s="20">
        <f t="shared" si="0"/>
        <v>0.14988029043661077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6">
        <f t="shared" si="1"/>
        <v>4.706</v>
      </c>
      <c r="D70" s="9">
        <v>1.124008789528996</v>
      </c>
      <c r="E70" s="16">
        <f t="shared" si="2"/>
        <v>4.706</v>
      </c>
      <c r="F70" s="9">
        <v>1.124008789528996</v>
      </c>
      <c r="G70" s="20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6">
        <f aca="true" t="shared" si="4" ref="C71:C134">D71*4.1868</f>
        <v>16.974</v>
      </c>
      <c r="D71" s="9">
        <v>4.054170249355116</v>
      </c>
      <c r="E71" s="16">
        <f aca="true" t="shared" si="5" ref="E71:E134">F71*4.1868</f>
        <v>18.429</v>
      </c>
      <c r="F71" s="9">
        <v>4.401691028948123</v>
      </c>
      <c r="G71" s="20">
        <f t="shared" si="3"/>
        <v>0.3475207795930064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6">
        <f t="shared" si="4"/>
        <v>22.667335199999997</v>
      </c>
      <c r="D72" s="9">
        <v>5.414</v>
      </c>
      <c r="E72" s="16">
        <f t="shared" si="5"/>
        <v>28.6251516</v>
      </c>
      <c r="F72" s="9">
        <v>6.837</v>
      </c>
      <c r="G72" s="20">
        <f t="shared" si="3"/>
        <v>1.423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6">
        <f t="shared" si="4"/>
        <v>0.734</v>
      </c>
      <c r="D73" s="9">
        <v>0.175312888124582</v>
      </c>
      <c r="E73" s="16">
        <f t="shared" si="5"/>
        <v>0.734</v>
      </c>
      <c r="F73" s="9">
        <v>0.175312888124582</v>
      </c>
      <c r="G73" s="20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6">
        <f t="shared" si="4"/>
        <v>40.037000000000006</v>
      </c>
      <c r="D74" s="9">
        <v>9.562673163275056</v>
      </c>
      <c r="E74" s="16">
        <f t="shared" si="5"/>
        <v>42.882</v>
      </c>
      <c r="F74" s="9">
        <v>10.242189739180281</v>
      </c>
      <c r="G74" s="20">
        <f t="shared" si="3"/>
        <v>0.6795165759052253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6">
        <f t="shared" si="4"/>
        <v>38.0831328</v>
      </c>
      <c r="D75" s="9">
        <v>9.096</v>
      </c>
      <c r="E75" s="16">
        <f t="shared" si="5"/>
        <v>41.088</v>
      </c>
      <c r="F75" s="9">
        <v>9.813700200630553</v>
      </c>
      <c r="G75" s="20">
        <f t="shared" si="3"/>
        <v>0.7177002006305528</v>
      </c>
      <c r="H75" s="7"/>
    </row>
    <row r="76" spans="1:8" ht="15.75">
      <c r="A76" s="3" t="str">
        <f>'[122]Лист1'!$C$9</f>
        <v>71</v>
      </c>
      <c r="B76" s="3" t="str">
        <f>'[122]Лист1'!$D$15</f>
        <v>9B-00356</v>
      </c>
      <c r="C76" s="16">
        <f t="shared" si="4"/>
        <v>0</v>
      </c>
      <c r="D76" s="9">
        <v>0</v>
      </c>
      <c r="E76" s="16">
        <f t="shared" si="5"/>
        <v>0</v>
      </c>
      <c r="F76" s="9">
        <v>0</v>
      </c>
      <c r="G76" s="20">
        <f t="shared" si="3"/>
        <v>0</v>
      </c>
      <c r="H76" s="7">
        <v>1.2555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6">
        <f t="shared" si="4"/>
        <v>25.8576768</v>
      </c>
      <c r="D77" s="9">
        <v>6.176</v>
      </c>
      <c r="E77" s="16">
        <f t="shared" si="5"/>
        <v>31.00869684</v>
      </c>
      <c r="F77" s="9">
        <v>7.4063</v>
      </c>
      <c r="G77" s="20">
        <f t="shared" si="3"/>
        <v>1.2302999999999997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6">
        <f t="shared" si="4"/>
        <v>1.55</v>
      </c>
      <c r="D78" s="9">
        <v>0.3702111397726187</v>
      </c>
      <c r="E78" s="16">
        <f t="shared" si="5"/>
        <v>2.244</v>
      </c>
      <c r="F78" s="9">
        <v>0.535970192032101</v>
      </c>
      <c r="G78" s="20">
        <f t="shared" si="3"/>
        <v>0.16575905225948223</v>
      </c>
      <c r="H78" s="7"/>
    </row>
    <row r="79" spans="1:8" ht="15.75">
      <c r="A79" s="3" t="str">
        <f>'[125]Лист1'!$C$9</f>
        <v>74</v>
      </c>
      <c r="B79" s="3" t="str">
        <f>'[125]Лист1'!$D$15</f>
        <v>57-15062</v>
      </c>
      <c r="C79" s="16">
        <f t="shared" si="4"/>
        <v>0</v>
      </c>
      <c r="D79" s="9">
        <v>0</v>
      </c>
      <c r="E79" s="16">
        <f t="shared" si="5"/>
        <v>0</v>
      </c>
      <c r="F79" s="9">
        <v>0</v>
      </c>
      <c r="G79" s="20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6">
        <f t="shared" si="4"/>
        <v>25.639</v>
      </c>
      <c r="D80" s="9">
        <v>6.123769943632368</v>
      </c>
      <c r="E80" s="16">
        <f t="shared" si="5"/>
        <v>27.06</v>
      </c>
      <c r="F80" s="9">
        <v>6.46316996274004</v>
      </c>
      <c r="G80" s="20">
        <f t="shared" si="3"/>
        <v>0.33940001910767226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6">
        <f t="shared" si="4"/>
        <v>0</v>
      </c>
      <c r="D81" s="9">
        <v>0</v>
      </c>
      <c r="E81" s="16">
        <f t="shared" si="5"/>
        <v>0</v>
      </c>
      <c r="F81" s="9">
        <v>0</v>
      </c>
      <c r="G81" s="20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6">
        <f t="shared" si="4"/>
        <v>43.079</v>
      </c>
      <c r="D82" s="9">
        <v>10.289242380815898</v>
      </c>
      <c r="E82" s="16">
        <f t="shared" si="5"/>
        <v>43.0779852</v>
      </c>
      <c r="F82" s="9">
        <v>10.289</v>
      </c>
      <c r="G82" s="20">
        <f t="shared" si="3"/>
        <v>-0.0002423808158980023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6">
        <f t="shared" si="4"/>
        <v>12.904</v>
      </c>
      <c r="D83" s="9">
        <v>3.0820674500812077</v>
      </c>
      <c r="E83" s="16">
        <f t="shared" si="5"/>
        <v>15.332000000000003</v>
      </c>
      <c r="F83" s="9">
        <v>3.6619852870927683</v>
      </c>
      <c r="G83" s="20">
        <f t="shared" si="3"/>
        <v>0.5799178370115605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6">
        <f t="shared" si="4"/>
        <v>19.147</v>
      </c>
      <c r="D84" s="9">
        <v>4.573182382726665</v>
      </c>
      <c r="E84" s="16">
        <f t="shared" si="5"/>
        <v>19.147</v>
      </c>
      <c r="F84" s="9">
        <v>4.573182382726665</v>
      </c>
      <c r="G84" s="20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6">
        <f t="shared" si="4"/>
        <v>32.642</v>
      </c>
      <c r="D85" s="9">
        <v>7.796407757714723</v>
      </c>
      <c r="E85" s="16">
        <f t="shared" si="5"/>
        <v>33.499</v>
      </c>
      <c r="F85" s="9">
        <v>8.001098691124488</v>
      </c>
      <c r="G85" s="20">
        <f t="shared" si="3"/>
        <v>0.20469093340976485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6">
        <f t="shared" si="4"/>
        <v>109.762</v>
      </c>
      <c r="D86" s="9">
        <v>26.21620330562721</v>
      </c>
      <c r="E86" s="16">
        <f t="shared" si="5"/>
        <v>113.424</v>
      </c>
      <c r="F86" s="9">
        <v>27.090856979077103</v>
      </c>
      <c r="G86" s="20">
        <f t="shared" si="3"/>
        <v>0.8746536734498918</v>
      </c>
      <c r="H86" s="7"/>
    </row>
    <row r="87" spans="1:8" ht="15.75">
      <c r="A87" s="3" t="str">
        <f>'[133]Лист1'!$C$9</f>
        <v>82</v>
      </c>
      <c r="B87" s="3" t="str">
        <f>'[133]Лист1'!$D$15</f>
        <v>57-14526</v>
      </c>
      <c r="C87" s="16">
        <f t="shared" si="4"/>
        <v>0</v>
      </c>
      <c r="D87" s="9">
        <v>0</v>
      </c>
      <c r="E87" s="16">
        <f t="shared" si="5"/>
        <v>0</v>
      </c>
      <c r="F87" s="9">
        <v>0</v>
      </c>
      <c r="G87" s="20">
        <f t="shared" si="3"/>
        <v>0</v>
      </c>
      <c r="H87" s="7">
        <v>0.57</v>
      </c>
    </row>
    <row r="88" spans="1:8" ht="15.75">
      <c r="A88" s="3" t="str">
        <f>'[134]Лист1'!$C$9</f>
        <v>83</v>
      </c>
      <c r="B88" s="3" t="str">
        <f>'[134]Лист1'!$D$15</f>
        <v>57-14134</v>
      </c>
      <c r="C88" s="16">
        <f t="shared" si="4"/>
        <v>33.818</v>
      </c>
      <c r="D88" s="9">
        <v>8.077290532148657</v>
      </c>
      <c r="E88" s="16">
        <f t="shared" si="5"/>
        <v>34.05</v>
      </c>
      <c r="F88" s="9">
        <v>8.132702780166236</v>
      </c>
      <c r="G88" s="20">
        <f t="shared" si="3"/>
        <v>0.05541224801757849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6">
        <f t="shared" si="4"/>
        <v>0</v>
      </c>
      <c r="D89" s="9">
        <v>0</v>
      </c>
      <c r="E89" s="16">
        <f t="shared" si="5"/>
        <v>0</v>
      </c>
      <c r="F89" s="9">
        <v>0</v>
      </c>
      <c r="G89" s="20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6">
        <f t="shared" si="4"/>
        <v>13.208</v>
      </c>
      <c r="D90" s="9">
        <v>3.1546766026559667</v>
      </c>
      <c r="E90" s="16">
        <f t="shared" si="5"/>
        <v>16.315</v>
      </c>
      <c r="F90" s="9">
        <v>3.8967708034775965</v>
      </c>
      <c r="G90" s="20">
        <f t="shared" si="3"/>
        <v>0.7420942008216298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6">
        <f t="shared" si="4"/>
        <v>27.267</v>
      </c>
      <c r="D91" s="9">
        <v>6.512611063341932</v>
      </c>
      <c r="E91" s="16">
        <f t="shared" si="5"/>
        <v>28.523</v>
      </c>
      <c r="F91" s="9">
        <v>6.812601509506067</v>
      </c>
      <c r="G91" s="20">
        <f t="shared" si="3"/>
        <v>0.2999904461641343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6">
        <f t="shared" si="4"/>
        <v>23.802</v>
      </c>
      <c r="D92" s="9">
        <v>5.685010031527659</v>
      </c>
      <c r="E92" s="16">
        <f t="shared" si="5"/>
        <v>26.11</v>
      </c>
      <c r="F92" s="9">
        <v>6.236266360943919</v>
      </c>
      <c r="G92" s="20">
        <f t="shared" si="3"/>
        <v>0.55125632941626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6">
        <f t="shared" si="4"/>
        <v>10.486</v>
      </c>
      <c r="D93" s="9">
        <v>2.5045380720359227</v>
      </c>
      <c r="E93" s="16">
        <f t="shared" si="5"/>
        <v>12.98</v>
      </c>
      <c r="F93" s="9">
        <v>3.1002197382248977</v>
      </c>
      <c r="G93" s="20">
        <f t="shared" si="3"/>
        <v>0.595681666188975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6">
        <f t="shared" si="4"/>
        <v>108.8944812</v>
      </c>
      <c r="D94" s="9">
        <v>26.009</v>
      </c>
      <c r="E94" s="16">
        <f t="shared" si="5"/>
        <v>112.425</v>
      </c>
      <c r="F94" s="9">
        <v>26.852249928346232</v>
      </c>
      <c r="G94" s="20">
        <f t="shared" si="3"/>
        <v>0.843249928346232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6">
        <f t="shared" si="4"/>
        <v>58.213</v>
      </c>
      <c r="D95" s="9">
        <v>13.903936180376421</v>
      </c>
      <c r="E95" s="16">
        <f t="shared" si="5"/>
        <v>63.477</v>
      </c>
      <c r="F95" s="9">
        <v>15.16122098022356</v>
      </c>
      <c r="G95" s="20">
        <f t="shared" si="3"/>
        <v>1.2572847998471381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6">
        <f t="shared" si="4"/>
        <v>77.8</v>
      </c>
      <c r="D96" s="9">
        <v>18.582210757619183</v>
      </c>
      <c r="E96" s="16">
        <f t="shared" si="5"/>
        <v>79.213</v>
      </c>
      <c r="F96" s="9">
        <v>18.919700009553836</v>
      </c>
      <c r="G96" s="20">
        <f t="shared" si="3"/>
        <v>0.3374892519346524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6">
        <f t="shared" si="4"/>
        <v>15.258</v>
      </c>
      <c r="D97" s="9">
        <v>3.644310690742333</v>
      </c>
      <c r="E97" s="16">
        <f t="shared" si="5"/>
        <v>16.867</v>
      </c>
      <c r="F97" s="9">
        <v>4.028613738415975</v>
      </c>
      <c r="G97" s="20">
        <f t="shared" si="3"/>
        <v>0.38430304767364154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6">
        <f t="shared" si="4"/>
        <v>30.741</v>
      </c>
      <c r="D98" s="9">
        <v>7.3423617082258525</v>
      </c>
      <c r="E98" s="16">
        <f t="shared" si="5"/>
        <v>32.185</v>
      </c>
      <c r="F98" s="9">
        <v>7.6872551829559574</v>
      </c>
      <c r="G98" s="20">
        <f t="shared" si="3"/>
        <v>0.3448934747301049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6">
        <f t="shared" si="4"/>
        <v>33.705</v>
      </c>
      <c r="D99" s="9">
        <v>8.05030094582975</v>
      </c>
      <c r="E99" s="16">
        <f t="shared" si="5"/>
        <v>33.705</v>
      </c>
      <c r="F99" s="9">
        <v>8.05030094582975</v>
      </c>
      <c r="G99" s="20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6">
        <f t="shared" si="4"/>
        <v>0</v>
      </c>
      <c r="D100" s="9">
        <v>0</v>
      </c>
      <c r="E100" s="16">
        <f t="shared" si="5"/>
        <v>0</v>
      </c>
      <c r="F100" s="9">
        <v>0</v>
      </c>
      <c r="G100" s="20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6">
        <f t="shared" si="4"/>
        <v>27.841</v>
      </c>
      <c r="D101" s="9">
        <v>6.649708608006115</v>
      </c>
      <c r="E101" s="16">
        <f t="shared" si="5"/>
        <v>30.719</v>
      </c>
      <c r="F101" s="9">
        <v>7.337107098500049</v>
      </c>
      <c r="G101" s="20">
        <f t="shared" si="3"/>
        <v>0.6873984904939334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6">
        <f t="shared" si="4"/>
        <v>30.596</v>
      </c>
      <c r="D102" s="9">
        <v>7.307729053214866</v>
      </c>
      <c r="E102" s="16">
        <f t="shared" si="5"/>
        <v>30.596</v>
      </c>
      <c r="F102" s="9">
        <v>7.307729053214866</v>
      </c>
      <c r="G102" s="20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6">
        <f t="shared" si="4"/>
        <v>91.212</v>
      </c>
      <c r="D103" s="9">
        <v>21.78561192318716</v>
      </c>
      <c r="E103" s="16">
        <f t="shared" si="5"/>
        <v>98.922</v>
      </c>
      <c r="F103" s="9">
        <v>23.627113786185152</v>
      </c>
      <c r="G103" s="20">
        <f t="shared" si="3"/>
        <v>1.8415018629979905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6">
        <f t="shared" si="4"/>
        <v>0</v>
      </c>
      <c r="D104" s="9">
        <v>0</v>
      </c>
      <c r="E104" s="16">
        <f t="shared" si="5"/>
        <v>0</v>
      </c>
      <c r="F104" s="9">
        <v>0</v>
      </c>
      <c r="G104" s="20">
        <f t="shared" si="3"/>
        <v>0</v>
      </c>
      <c r="H104" s="7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6">
        <f t="shared" si="4"/>
        <v>7.35</v>
      </c>
      <c r="D105" s="9">
        <v>1.7555173402120952</v>
      </c>
      <c r="E105" s="16">
        <f t="shared" si="5"/>
        <v>7.389</v>
      </c>
      <c r="F105" s="9">
        <v>1.7648323301805675</v>
      </c>
      <c r="G105" s="20">
        <f t="shared" si="3"/>
        <v>0.009314989968472354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6">
        <f t="shared" si="4"/>
        <v>0</v>
      </c>
      <c r="D106" s="9">
        <v>0</v>
      </c>
      <c r="E106" s="16">
        <f t="shared" si="5"/>
        <v>0</v>
      </c>
      <c r="F106" s="9">
        <v>0</v>
      </c>
      <c r="G106" s="20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6">
        <f t="shared" si="4"/>
        <v>40.772</v>
      </c>
      <c r="D107" s="9">
        <v>9.738224897296265</v>
      </c>
      <c r="E107" s="16">
        <f t="shared" si="5"/>
        <v>40.772</v>
      </c>
      <c r="F107" s="9">
        <v>9.738224897296265</v>
      </c>
      <c r="G107" s="20">
        <f t="shared" si="3"/>
        <v>0</v>
      </c>
      <c r="H107" s="7"/>
    </row>
    <row r="108" spans="1:8" ht="15.75">
      <c r="A108" s="3" t="str">
        <f>'[6]Лист1'!$C$9</f>
        <v>103</v>
      </c>
      <c r="B108" s="3" t="str">
        <f>'[6]Лист1'!$D$15</f>
        <v>57-14766</v>
      </c>
      <c r="C108" s="16">
        <f t="shared" si="4"/>
        <v>32.733</v>
      </c>
      <c r="D108" s="9">
        <v>7.818142734307824</v>
      </c>
      <c r="E108" s="16">
        <f t="shared" si="5"/>
        <v>32.733</v>
      </c>
      <c r="F108" s="9">
        <v>7.818142734307824</v>
      </c>
      <c r="G108" s="20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6">
        <f t="shared" si="4"/>
        <v>12.756</v>
      </c>
      <c r="D109" s="9">
        <v>3.046718257380338</v>
      </c>
      <c r="E109" s="16">
        <f t="shared" si="5"/>
        <v>16.516</v>
      </c>
      <c r="F109" s="9">
        <v>3.9447788286997225</v>
      </c>
      <c r="G109" s="20">
        <f t="shared" si="3"/>
        <v>0.8980605713193843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6">
        <f t="shared" si="4"/>
        <v>14.9133816</v>
      </c>
      <c r="D110" s="9">
        <v>3.562</v>
      </c>
      <c r="E110" s="16">
        <f t="shared" si="5"/>
        <v>17.333351999999998</v>
      </c>
      <c r="F110" s="9">
        <v>4.14</v>
      </c>
      <c r="G110" s="20">
        <f t="shared" si="3"/>
        <v>0.5779999999999998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6">
        <f t="shared" si="4"/>
        <v>19.958</v>
      </c>
      <c r="D111" s="9">
        <v>4.766886404891563</v>
      </c>
      <c r="E111" s="16">
        <f t="shared" si="5"/>
        <v>23.27</v>
      </c>
      <c r="F111" s="9">
        <v>5.557944014521831</v>
      </c>
      <c r="G111" s="20">
        <f t="shared" si="3"/>
        <v>0.7910576096302675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6">
        <f t="shared" si="4"/>
        <v>15.671192399999999</v>
      </c>
      <c r="D112" s="9">
        <v>3.743</v>
      </c>
      <c r="E112" s="16">
        <f t="shared" si="5"/>
        <v>19.686333599999998</v>
      </c>
      <c r="F112" s="9">
        <v>4.702</v>
      </c>
      <c r="G112" s="20">
        <f t="shared" si="3"/>
        <v>0.9590000000000001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6">
        <f t="shared" si="4"/>
        <v>20.83100472</v>
      </c>
      <c r="D113" s="9">
        <v>4.9754</v>
      </c>
      <c r="E113" s="16">
        <f t="shared" si="5"/>
        <v>24.96212028</v>
      </c>
      <c r="F113" s="9">
        <v>5.9621</v>
      </c>
      <c r="G113" s="20">
        <f t="shared" si="3"/>
        <v>0.9867000000000008</v>
      </c>
      <c r="H113" s="7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6">
        <f t="shared" si="4"/>
        <v>0</v>
      </c>
      <c r="D114" s="9">
        <v>0</v>
      </c>
      <c r="E114" s="16">
        <f t="shared" si="5"/>
        <v>0</v>
      </c>
      <c r="F114" s="9">
        <v>0</v>
      </c>
      <c r="G114" s="20">
        <f t="shared" si="3"/>
        <v>0</v>
      </c>
      <c r="H114" s="7">
        <v>0.57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6">
        <f t="shared" si="4"/>
        <v>0</v>
      </c>
      <c r="D115" s="9">
        <v>0</v>
      </c>
      <c r="E115" s="16">
        <f t="shared" si="5"/>
        <v>0</v>
      </c>
      <c r="F115" s="9">
        <v>0</v>
      </c>
      <c r="G115" s="20">
        <f t="shared" si="3"/>
        <v>0</v>
      </c>
      <c r="H115" s="7">
        <v>0.594</v>
      </c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6">
        <f t="shared" si="4"/>
        <v>38.9958552</v>
      </c>
      <c r="D116" s="9">
        <v>9.314</v>
      </c>
      <c r="E116" s="16">
        <f t="shared" si="5"/>
        <v>42.11</v>
      </c>
      <c r="F116" s="9">
        <v>10.057800706983855</v>
      </c>
      <c r="G116" s="20">
        <f t="shared" si="3"/>
        <v>0.7438007069838548</v>
      </c>
      <c r="H116" s="7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6">
        <f t="shared" si="4"/>
        <v>7.789</v>
      </c>
      <c r="D117" s="9">
        <v>1.8603706888315659</v>
      </c>
      <c r="E117" s="16">
        <f t="shared" si="5"/>
        <v>8.14</v>
      </c>
      <c r="F117" s="9">
        <v>1.944205598547817</v>
      </c>
      <c r="G117" s="20">
        <f t="shared" si="3"/>
        <v>0.08383490971625118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6">
        <f t="shared" si="4"/>
        <v>0.002</v>
      </c>
      <c r="D118" s="9">
        <v>0.0004776917932549919</v>
      </c>
      <c r="E118" s="16">
        <f t="shared" si="5"/>
        <v>0.002</v>
      </c>
      <c r="F118" s="9">
        <v>0.0004776917932549919</v>
      </c>
      <c r="G118" s="20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6">
        <f t="shared" si="4"/>
        <v>49.655</v>
      </c>
      <c r="D119" s="9">
        <v>11.859892997038312</v>
      </c>
      <c r="E119" s="16">
        <f t="shared" si="5"/>
        <v>55.111</v>
      </c>
      <c r="F119" s="9">
        <v>13.163036209037928</v>
      </c>
      <c r="G119" s="20">
        <f t="shared" si="3"/>
        <v>1.3031432119996165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6">
        <f t="shared" si="4"/>
        <v>8.415467999999999</v>
      </c>
      <c r="D120" s="9">
        <v>2.01</v>
      </c>
      <c r="E120" s="16">
        <f t="shared" si="5"/>
        <v>9.146</v>
      </c>
      <c r="F120" s="9">
        <v>2.184484570555078</v>
      </c>
      <c r="G120" s="20">
        <f t="shared" si="3"/>
        <v>0.17448457055507838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6">
        <f t="shared" si="4"/>
        <v>75.62600000000002</v>
      </c>
      <c r="D121" s="9">
        <v>18.06295977835101</v>
      </c>
      <c r="E121" s="16">
        <f t="shared" si="5"/>
        <v>80.464</v>
      </c>
      <c r="F121" s="9">
        <v>19.218496226234834</v>
      </c>
      <c r="G121" s="20">
        <f t="shared" si="3"/>
        <v>1.1555364478838221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6">
        <f t="shared" si="4"/>
        <v>13.09379832</v>
      </c>
      <c r="D122" s="9">
        <v>3.1274</v>
      </c>
      <c r="E122" s="16">
        <f t="shared" si="5"/>
        <v>18.91093824</v>
      </c>
      <c r="F122" s="9">
        <v>4.5168</v>
      </c>
      <c r="G122" s="20">
        <f t="shared" si="3"/>
        <v>1.3893999999999997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6">
        <f t="shared" si="4"/>
        <v>0</v>
      </c>
      <c r="D123" s="9">
        <v>0</v>
      </c>
      <c r="E123" s="16">
        <f t="shared" si="5"/>
        <v>0</v>
      </c>
      <c r="F123" s="9">
        <v>0</v>
      </c>
      <c r="G123" s="20">
        <f t="shared" si="3"/>
        <v>0</v>
      </c>
      <c r="H123" s="7">
        <v>0.5715</v>
      </c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6">
        <f t="shared" si="4"/>
        <v>3.239</v>
      </c>
      <c r="D124" s="9">
        <v>0.7736218591764593</v>
      </c>
      <c r="E124" s="16">
        <f t="shared" si="5"/>
        <v>3.477</v>
      </c>
      <c r="F124" s="9">
        <v>0.8304671825738034</v>
      </c>
      <c r="G124" s="20">
        <f t="shared" si="3"/>
        <v>0.05684532339734405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6">
        <f t="shared" si="4"/>
        <v>9.256177439999998</v>
      </c>
      <c r="D125" s="9">
        <v>2.2108</v>
      </c>
      <c r="E125" s="16">
        <f t="shared" si="5"/>
        <v>12.75173676</v>
      </c>
      <c r="F125" s="9">
        <v>3.0457</v>
      </c>
      <c r="G125" s="20">
        <f t="shared" si="3"/>
        <v>0.8349000000000002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6">
        <f t="shared" si="4"/>
        <v>0</v>
      </c>
      <c r="D126" s="9">
        <v>0</v>
      </c>
      <c r="E126" s="16">
        <f t="shared" si="5"/>
        <v>0</v>
      </c>
      <c r="F126" s="9">
        <v>0</v>
      </c>
      <c r="G126" s="20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6">
        <f t="shared" si="4"/>
        <v>3.775</v>
      </c>
      <c r="D127" s="9">
        <v>0.9016432597687972</v>
      </c>
      <c r="E127" s="16">
        <f t="shared" si="5"/>
        <v>4.631</v>
      </c>
      <c r="F127" s="9">
        <v>1.1060953472819337</v>
      </c>
      <c r="G127" s="20">
        <f t="shared" si="3"/>
        <v>0.20445208751313648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6">
        <f t="shared" si="4"/>
        <v>0</v>
      </c>
      <c r="D128" s="9">
        <v>0</v>
      </c>
      <c r="E128" s="16">
        <f t="shared" si="5"/>
        <v>0</v>
      </c>
      <c r="F128" s="9">
        <v>0</v>
      </c>
      <c r="G128" s="20">
        <f t="shared" si="3"/>
        <v>0</v>
      </c>
      <c r="H128" s="7">
        <v>0.9735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6">
        <f t="shared" si="4"/>
        <v>10.5674832</v>
      </c>
      <c r="D129" s="9">
        <v>2.524</v>
      </c>
      <c r="E129" s="16">
        <f t="shared" si="5"/>
        <v>10.5674832</v>
      </c>
      <c r="F129" s="9">
        <v>2.524</v>
      </c>
      <c r="G129" s="20">
        <f t="shared" si="3"/>
        <v>0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6">
        <f t="shared" si="4"/>
        <v>32.512</v>
      </c>
      <c r="D130" s="9">
        <v>7.765357791153148</v>
      </c>
      <c r="E130" s="16">
        <f t="shared" si="5"/>
        <v>36.238</v>
      </c>
      <c r="F130" s="9">
        <v>8.655297601987199</v>
      </c>
      <c r="G130" s="20">
        <f t="shared" si="3"/>
        <v>0.8899398108340506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6">
        <f t="shared" si="4"/>
        <v>0</v>
      </c>
      <c r="D131" s="9">
        <v>0</v>
      </c>
      <c r="E131" s="16">
        <f t="shared" si="5"/>
        <v>0</v>
      </c>
      <c r="F131" s="9">
        <v>0</v>
      </c>
      <c r="G131" s="20">
        <f t="shared" si="3"/>
        <v>0</v>
      </c>
      <c r="H131" s="7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6">
        <f t="shared" si="4"/>
        <v>15.743</v>
      </c>
      <c r="D132" s="9">
        <v>3.760150950606669</v>
      </c>
      <c r="E132" s="16">
        <f t="shared" si="5"/>
        <v>18.561</v>
      </c>
      <c r="F132" s="9">
        <v>4.433218687302952</v>
      </c>
      <c r="G132" s="20">
        <f t="shared" si="3"/>
        <v>0.6730677366962836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6">
        <f t="shared" si="4"/>
        <v>12.8492892</v>
      </c>
      <c r="D133" s="9">
        <v>3.069</v>
      </c>
      <c r="E133" s="16">
        <f t="shared" si="5"/>
        <v>15.821</v>
      </c>
      <c r="F133" s="9">
        <v>3.7787809305436135</v>
      </c>
      <c r="G133" s="20">
        <f t="shared" si="3"/>
        <v>0.7097809305436136</v>
      </c>
      <c r="H133" s="7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6">
        <f t="shared" si="4"/>
        <v>0</v>
      </c>
      <c r="D134" s="9">
        <v>0</v>
      </c>
      <c r="E134" s="16">
        <f t="shared" si="5"/>
        <v>0</v>
      </c>
      <c r="F134" s="9">
        <v>0</v>
      </c>
      <c r="G134" s="20">
        <f aca="true" t="shared" si="6" ref="G134:G156">F134-D134</f>
        <v>0</v>
      </c>
      <c r="H134" s="7">
        <v>0.663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6">
        <f aca="true" t="shared" si="7" ref="C135:C157">D135*4.1868</f>
        <v>3.574</v>
      </c>
      <c r="D135" s="9">
        <v>0.8536352345466705</v>
      </c>
      <c r="E135" s="16">
        <f aca="true" t="shared" si="8" ref="E135:E157">F135*4.1868</f>
        <v>3.574</v>
      </c>
      <c r="F135" s="9">
        <v>0.8536352345466705</v>
      </c>
      <c r="G135" s="20">
        <f t="shared" si="6"/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6">
        <f t="shared" si="7"/>
        <v>8.478</v>
      </c>
      <c r="D136" s="9">
        <v>2.0249355116079104</v>
      </c>
      <c r="E136" s="16">
        <f t="shared" si="8"/>
        <v>8.517</v>
      </c>
      <c r="F136" s="9">
        <v>2.0342505015763828</v>
      </c>
      <c r="G136" s="20">
        <f t="shared" si="6"/>
        <v>0.009314989968472354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6">
        <f t="shared" si="7"/>
        <v>15.934960799999999</v>
      </c>
      <c r="D137" s="9">
        <v>3.806</v>
      </c>
      <c r="E137" s="16">
        <f t="shared" si="8"/>
        <v>17.052</v>
      </c>
      <c r="F137" s="9">
        <v>4.072800229292061</v>
      </c>
      <c r="G137" s="20">
        <f t="shared" si="6"/>
        <v>0.2668002292920608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6">
        <f t="shared" si="7"/>
        <v>61.455</v>
      </c>
      <c r="D138" s="9">
        <v>14.678274577242764</v>
      </c>
      <c r="E138" s="16">
        <f t="shared" si="8"/>
        <v>64.851</v>
      </c>
      <c r="F138" s="9">
        <v>15.48939524218974</v>
      </c>
      <c r="G138" s="20">
        <f t="shared" si="6"/>
        <v>0.8111206649469764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6">
        <f t="shared" si="7"/>
        <v>16.7430132</v>
      </c>
      <c r="D139" s="9">
        <v>3.999</v>
      </c>
      <c r="E139" s="16">
        <f t="shared" si="8"/>
        <v>17.5175712</v>
      </c>
      <c r="F139" s="9">
        <v>4.184</v>
      </c>
      <c r="G139" s="20">
        <f t="shared" si="6"/>
        <v>0.18500000000000005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6">
        <f t="shared" si="7"/>
        <v>14.0006592</v>
      </c>
      <c r="D140" s="9">
        <v>3.344</v>
      </c>
      <c r="E140" s="16">
        <f t="shared" si="8"/>
        <v>19.18684836</v>
      </c>
      <c r="F140" s="9">
        <v>4.5827</v>
      </c>
      <c r="G140" s="20">
        <f t="shared" si="6"/>
        <v>1.2387000000000001</v>
      </c>
      <c r="H140" s="19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6">
        <f t="shared" si="7"/>
        <v>29.675</v>
      </c>
      <c r="D141" s="9">
        <v>7.087751982420943</v>
      </c>
      <c r="E141" s="16">
        <f t="shared" si="8"/>
        <v>32.828</v>
      </c>
      <c r="F141" s="9">
        <v>7.840833094487437</v>
      </c>
      <c r="G141" s="20">
        <f t="shared" si="6"/>
        <v>0.7530811120664946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6">
        <f t="shared" si="7"/>
        <v>0</v>
      </c>
      <c r="D142" s="9">
        <v>0</v>
      </c>
      <c r="E142" s="16">
        <f t="shared" si="8"/>
        <v>0</v>
      </c>
      <c r="F142" s="9">
        <v>0</v>
      </c>
      <c r="G142" s="20">
        <f t="shared" si="6"/>
        <v>0</v>
      </c>
      <c r="H142" s="7">
        <v>0.6</v>
      </c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6">
        <f t="shared" si="7"/>
        <v>68.83400000000002</v>
      </c>
      <c r="D143" s="9">
        <v>16.44071844845706</v>
      </c>
      <c r="E143" s="16">
        <f t="shared" si="8"/>
        <v>72.686</v>
      </c>
      <c r="F143" s="9">
        <v>17.360752842266173</v>
      </c>
      <c r="G143" s="20">
        <f t="shared" si="6"/>
        <v>0.9200343938091144</v>
      </c>
      <c r="H143" s="7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6">
        <f t="shared" si="7"/>
        <v>53.486</v>
      </c>
      <c r="D144" s="9">
        <v>12.774911627018248</v>
      </c>
      <c r="E144" s="16">
        <f t="shared" si="8"/>
        <v>55.029</v>
      </c>
      <c r="F144" s="9">
        <v>13.143450845514476</v>
      </c>
      <c r="G144" s="20">
        <f t="shared" si="6"/>
        <v>0.3685392184962275</v>
      </c>
      <c r="H144" s="7"/>
      <c r="I144" s="14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6">
        <f t="shared" si="7"/>
        <v>6.437</v>
      </c>
      <c r="D145" s="9">
        <v>1.5374510365911915</v>
      </c>
      <c r="E145" s="16">
        <f t="shared" si="8"/>
        <v>7.087</v>
      </c>
      <c r="F145" s="9">
        <v>1.6927008693990637</v>
      </c>
      <c r="G145" s="20">
        <f t="shared" si="6"/>
        <v>0.1552498328078722</v>
      </c>
      <c r="H145" s="7"/>
      <c r="I145" s="14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6">
        <f t="shared" si="7"/>
        <v>87.05194560000001</v>
      </c>
      <c r="D146" s="9">
        <v>20.792</v>
      </c>
      <c r="E146" s="16">
        <f t="shared" si="8"/>
        <v>88.128</v>
      </c>
      <c r="F146" s="9">
        <v>21.049011177987964</v>
      </c>
      <c r="G146" s="20">
        <f t="shared" si="6"/>
        <v>0.25701117798796247</v>
      </c>
      <c r="H146" s="7"/>
      <c r="I146" s="14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6">
        <f t="shared" si="7"/>
        <v>2.707</v>
      </c>
      <c r="D147" s="9">
        <v>0.6465558421706314</v>
      </c>
      <c r="E147" s="16">
        <f t="shared" si="8"/>
        <v>3.205</v>
      </c>
      <c r="F147" s="9">
        <v>0.7655010986911245</v>
      </c>
      <c r="G147" s="20">
        <f t="shared" si="6"/>
        <v>0.11894525652049304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6">
        <f t="shared" si="7"/>
        <v>123.479</v>
      </c>
      <c r="D148" s="9">
        <v>29.49245246966657</v>
      </c>
      <c r="E148" s="16">
        <f t="shared" si="8"/>
        <v>128.812</v>
      </c>
      <c r="F148" s="9">
        <v>30.76621763638101</v>
      </c>
      <c r="G148" s="20">
        <f t="shared" si="6"/>
        <v>1.2737651667144405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6">
        <f t="shared" si="7"/>
        <v>0</v>
      </c>
      <c r="D149" s="9">
        <v>0</v>
      </c>
      <c r="E149" s="16">
        <f t="shared" si="8"/>
        <v>0</v>
      </c>
      <c r="F149" s="9">
        <v>0</v>
      </c>
      <c r="G149" s="20">
        <f t="shared" si="6"/>
        <v>0</v>
      </c>
      <c r="H149" s="7">
        <v>0.9015</v>
      </c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6">
        <f t="shared" si="7"/>
        <v>7.419</v>
      </c>
      <c r="D150" s="9">
        <v>1.7719977070793924</v>
      </c>
      <c r="E150" s="16">
        <f t="shared" si="8"/>
        <v>7.419</v>
      </c>
      <c r="F150" s="9">
        <v>1.7719977070793924</v>
      </c>
      <c r="G150" s="20">
        <f t="shared" si="6"/>
        <v>0</v>
      </c>
      <c r="H150" s="7"/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6">
        <f t="shared" si="7"/>
        <v>14.34</v>
      </c>
      <c r="D151" s="9">
        <v>3.425050157638292</v>
      </c>
      <c r="E151" s="16">
        <f t="shared" si="8"/>
        <v>15.908</v>
      </c>
      <c r="F151" s="9">
        <v>3.7995605235502055</v>
      </c>
      <c r="G151" s="20">
        <f t="shared" si="6"/>
        <v>0.37451036591191356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6">
        <f t="shared" si="7"/>
        <v>92.697</v>
      </c>
      <c r="D152" s="9">
        <v>22.140298079678992</v>
      </c>
      <c r="E152" s="16">
        <f t="shared" si="8"/>
        <v>93.909</v>
      </c>
      <c r="F152" s="9">
        <v>22.42977930639152</v>
      </c>
      <c r="G152" s="20">
        <f t="shared" si="6"/>
        <v>0.2894812267125282</v>
      </c>
      <c r="H152" s="7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6">
        <f t="shared" si="7"/>
        <v>8.15128092</v>
      </c>
      <c r="D153" s="9">
        <v>1.9469</v>
      </c>
      <c r="E153" s="16">
        <f t="shared" si="8"/>
        <v>11.100462839999999</v>
      </c>
      <c r="F153" s="9">
        <v>2.6513</v>
      </c>
      <c r="G153" s="20">
        <f t="shared" si="6"/>
        <v>0.7043999999999999</v>
      </c>
      <c r="H153" s="7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6">
        <f t="shared" si="7"/>
        <v>0</v>
      </c>
      <c r="D154" s="9">
        <v>0</v>
      </c>
      <c r="E154" s="16">
        <f t="shared" si="8"/>
        <v>0</v>
      </c>
      <c r="F154" s="9">
        <v>0</v>
      </c>
      <c r="G154" s="20">
        <f t="shared" si="6"/>
        <v>0</v>
      </c>
      <c r="H154" s="7">
        <v>0.597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6">
        <f t="shared" si="7"/>
        <v>0</v>
      </c>
      <c r="D155" s="9">
        <v>0</v>
      </c>
      <c r="E155" s="16">
        <f t="shared" si="8"/>
        <v>0</v>
      </c>
      <c r="F155" s="9">
        <v>0</v>
      </c>
      <c r="G155" s="20">
        <f t="shared" si="6"/>
        <v>0</v>
      </c>
      <c r="H155" s="7">
        <v>0.9810000000000001</v>
      </c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6">
        <f t="shared" si="7"/>
        <v>27.4193532</v>
      </c>
      <c r="D156" s="9">
        <v>6.549</v>
      </c>
      <c r="E156" s="16">
        <f t="shared" si="8"/>
        <v>27.418</v>
      </c>
      <c r="F156" s="9">
        <v>6.5486767937326835</v>
      </c>
      <c r="G156" s="20">
        <f t="shared" si="6"/>
        <v>-0.00032320626731685564</v>
      </c>
      <c r="H156" s="7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6">
        <f t="shared" si="7"/>
        <v>17.948</v>
      </c>
      <c r="D157" s="9">
        <v>4.286806152670297</v>
      </c>
      <c r="E157" s="16">
        <f t="shared" si="8"/>
        <v>20.356</v>
      </c>
      <c r="F157" s="9">
        <v>4.861947071749308</v>
      </c>
      <c r="G157" s="17">
        <f>F157-D157</f>
        <v>0.5751409190790104</v>
      </c>
      <c r="H157" s="7"/>
      <c r="I157" s="15"/>
    </row>
    <row r="158" spans="1:10" ht="15.75">
      <c r="A158" s="10" t="s">
        <v>5</v>
      </c>
      <c r="B158" s="11"/>
      <c r="C158" s="11"/>
      <c r="D158" s="21"/>
      <c r="E158" s="21"/>
      <c r="F158" s="21"/>
      <c r="G158" s="24">
        <f>SUM(G6:H157)</f>
        <v>84.79386866341838</v>
      </c>
      <c r="H158" s="24"/>
      <c r="I158" s="14"/>
      <c r="J158" s="14"/>
    </row>
    <row r="159" spans="1:9" ht="15.75">
      <c r="A159" s="42" t="s">
        <v>6</v>
      </c>
      <c r="B159" s="42"/>
      <c r="C159" s="42"/>
      <c r="D159" s="42">
        <v>503.242</v>
      </c>
      <c r="E159" s="42"/>
      <c r="F159" s="42">
        <v>611.16</v>
      </c>
      <c r="G159" s="33">
        <f>F159-D159+G160</f>
        <v>108.46299999999995</v>
      </c>
      <c r="H159" s="33"/>
      <c r="I159" s="14"/>
    </row>
    <row r="160" spans="1:9" ht="15.75">
      <c r="A160" s="42" t="s">
        <v>17</v>
      </c>
      <c r="B160" s="42"/>
      <c r="C160" s="42"/>
      <c r="D160" s="42"/>
      <c r="E160" s="42"/>
      <c r="F160" s="42"/>
      <c r="G160" s="33">
        <v>0.545</v>
      </c>
      <c r="H160" s="33"/>
      <c r="I160" s="14"/>
    </row>
    <row r="161" spans="1:10" ht="15.75">
      <c r="A161" s="23" t="s">
        <v>7</v>
      </c>
      <c r="B161" s="23"/>
      <c r="C161" s="23"/>
      <c r="D161" s="23"/>
      <c r="E161" s="23"/>
      <c r="F161" s="23"/>
      <c r="G161" s="24">
        <f>G159-G158</f>
        <v>23.66913133658157</v>
      </c>
      <c r="H161" s="24"/>
      <c r="I161" s="14"/>
      <c r="J161" s="14"/>
    </row>
    <row r="162" spans="1:8" ht="15.75">
      <c r="A162" s="23" t="s">
        <v>8</v>
      </c>
      <c r="B162" s="23"/>
      <c r="C162" s="23"/>
      <c r="D162" s="23"/>
      <c r="E162" s="23"/>
      <c r="F162" s="23"/>
      <c r="G162" s="32">
        <f>G161/7549.2</f>
        <v>0.0031353165019580315</v>
      </c>
      <c r="H162" s="32"/>
    </row>
    <row r="163" spans="1:8" ht="15.75">
      <c r="A163" s="1"/>
      <c r="B163" s="1"/>
      <c r="C163" s="1"/>
      <c r="D163" s="1"/>
      <c r="E163" s="1"/>
      <c r="F163" s="5"/>
      <c r="G163" s="1"/>
      <c r="H163" s="12"/>
    </row>
    <row r="164" spans="1:8" ht="15.75">
      <c r="A164" s="1"/>
      <c r="B164" s="1"/>
      <c r="C164" s="1"/>
      <c r="D164" s="1"/>
      <c r="E164" s="1"/>
      <c r="F164" s="5"/>
      <c r="G164" s="1"/>
      <c r="H164" s="12"/>
    </row>
    <row r="165" spans="1:8" ht="15.75">
      <c r="A165" s="1"/>
      <c r="B165" s="1"/>
      <c r="C165" s="1"/>
      <c r="D165" s="1"/>
      <c r="E165" s="1"/>
      <c r="F165" s="5"/>
      <c r="G165" s="1"/>
      <c r="H165" s="12"/>
    </row>
    <row r="166" spans="1:8" ht="15.75">
      <c r="A166" s="1"/>
      <c r="B166" s="1"/>
      <c r="C166" s="1"/>
      <c r="D166" s="1"/>
      <c r="E166" s="1"/>
      <c r="F166" s="5"/>
      <c r="G166" s="1"/>
      <c r="H166" s="12"/>
    </row>
    <row r="167" spans="1:8" ht="15.75">
      <c r="A167" s="1"/>
      <c r="B167" s="1"/>
      <c r="C167" s="1"/>
      <c r="D167" s="1"/>
      <c r="E167" s="1"/>
      <c r="F167" s="5"/>
      <c r="G167" s="1"/>
      <c r="H167" s="12"/>
    </row>
    <row r="168" spans="1:8" ht="15.75">
      <c r="A168" s="1"/>
      <c r="B168" s="1"/>
      <c r="C168" s="1"/>
      <c r="D168" s="1"/>
      <c r="E168" s="1"/>
      <c r="F168" s="5"/>
      <c r="G168" s="1"/>
      <c r="H168" s="12"/>
    </row>
    <row r="169" spans="1:8" ht="15.75">
      <c r="A169" s="1"/>
      <c r="B169" s="1"/>
      <c r="C169" s="1"/>
      <c r="D169" s="1"/>
      <c r="E169" s="1"/>
      <c r="F169" s="5"/>
      <c r="G169" s="1"/>
      <c r="H169" s="12"/>
    </row>
    <row r="170" spans="1:8" ht="15.75">
      <c r="A170" s="1"/>
      <c r="B170" s="1"/>
      <c r="C170" s="1"/>
      <c r="D170" s="1"/>
      <c r="E170" s="1"/>
      <c r="F170" s="5"/>
      <c r="G170" s="1"/>
      <c r="H170" s="12"/>
    </row>
    <row r="171" spans="1:8" ht="15.75">
      <c r="A171" s="1"/>
      <c r="B171" s="1"/>
      <c r="C171" s="1"/>
      <c r="D171" s="1"/>
      <c r="E171" s="1"/>
      <c r="F171" s="5"/>
      <c r="G171" s="1"/>
      <c r="H171" s="12"/>
    </row>
    <row r="172" spans="1:8" ht="15.75">
      <c r="A172" s="1"/>
      <c r="B172" s="1"/>
      <c r="C172" s="1"/>
      <c r="D172" s="1"/>
      <c r="E172" s="1"/>
      <c r="F172" s="5"/>
      <c r="G172" s="1"/>
      <c r="H172" s="12"/>
    </row>
    <row r="173" spans="1:8" ht="15.75">
      <c r="A173" s="1"/>
      <c r="B173" s="1"/>
      <c r="C173" s="1"/>
      <c r="D173" s="1"/>
      <c r="E173" s="1"/>
      <c r="F173" s="5"/>
      <c r="G173" s="1"/>
      <c r="H173" s="12"/>
    </row>
    <row r="174" spans="1:8" ht="15.75">
      <c r="A174" s="1"/>
      <c r="B174" s="1"/>
      <c r="C174" s="1"/>
      <c r="D174" s="1"/>
      <c r="E174" s="1"/>
      <c r="F174" s="5"/>
      <c r="G174" s="1"/>
      <c r="H174" s="12"/>
    </row>
    <row r="175" spans="1:8" ht="15.75">
      <c r="A175" s="1"/>
      <c r="B175" s="1"/>
      <c r="C175" s="1"/>
      <c r="D175" s="1"/>
      <c r="E175" s="1"/>
      <c r="F175" s="5"/>
      <c r="G175" s="1"/>
      <c r="H175" s="12"/>
    </row>
    <row r="176" spans="1:8" ht="15.75">
      <c r="A176" s="1"/>
      <c r="B176" s="1"/>
      <c r="C176" s="1"/>
      <c r="D176" s="1"/>
      <c r="E176" s="1"/>
      <c r="F176" s="5"/>
      <c r="G176" s="1"/>
      <c r="H176" s="12"/>
    </row>
    <row r="177" spans="1:8" ht="15.75">
      <c r="A177" s="1"/>
      <c r="B177" s="1"/>
      <c r="C177" s="1"/>
      <c r="D177" s="1"/>
      <c r="E177" s="1"/>
      <c r="F177" s="5"/>
      <c r="G177" s="1"/>
      <c r="H177" s="12"/>
    </row>
    <row r="178" spans="1:8" ht="15.75">
      <c r="A178" s="1"/>
      <c r="B178" s="1"/>
      <c r="C178" s="1"/>
      <c r="D178" s="1"/>
      <c r="E178" s="1"/>
      <c r="F178" s="5"/>
      <c r="G178" s="1"/>
      <c r="H178" s="12"/>
    </row>
    <row r="179" spans="1:8" ht="15.75">
      <c r="A179" s="1"/>
      <c r="B179" s="1"/>
      <c r="C179" s="1"/>
      <c r="D179" s="1"/>
      <c r="E179" s="1"/>
      <c r="F179" s="5"/>
      <c r="G179" s="1"/>
      <c r="H179" s="12"/>
    </row>
    <row r="180" spans="1:8" ht="15.75">
      <c r="A180" s="1"/>
      <c r="B180" s="1"/>
      <c r="C180" s="1"/>
      <c r="D180" s="1"/>
      <c r="E180" s="1"/>
      <c r="F180" s="5"/>
      <c r="G180" s="1"/>
      <c r="H180" s="12"/>
    </row>
    <row r="181" spans="1:8" ht="15.75">
      <c r="A181" s="1"/>
      <c r="B181" s="1"/>
      <c r="C181" s="1"/>
      <c r="D181" s="1"/>
      <c r="E181" s="1"/>
      <c r="F181" s="5"/>
      <c r="G181" s="1"/>
      <c r="H181" s="12"/>
    </row>
    <row r="182" spans="1:8" ht="15.75">
      <c r="A182" s="1"/>
      <c r="B182" s="1"/>
      <c r="C182" s="1"/>
      <c r="D182" s="1"/>
      <c r="E182" s="1"/>
      <c r="F182" s="5"/>
      <c r="G182" s="1"/>
      <c r="H182" s="12"/>
    </row>
    <row r="183" spans="1:8" ht="15.75">
      <c r="A183" s="1"/>
      <c r="B183" s="1"/>
      <c r="C183" s="1"/>
      <c r="D183" s="1"/>
      <c r="E183" s="1"/>
      <c r="F183" s="5"/>
      <c r="G183" s="1"/>
      <c r="H183" s="12"/>
    </row>
    <row r="184" spans="1:8" ht="15.75">
      <c r="A184" s="1"/>
      <c r="B184" s="1"/>
      <c r="C184" s="1"/>
      <c r="D184" s="1"/>
      <c r="E184" s="1"/>
      <c r="F184" s="5"/>
      <c r="G184" s="1"/>
      <c r="H184" s="12"/>
    </row>
    <row r="185" spans="1:8" ht="15.75">
      <c r="A185" s="1"/>
      <c r="B185" s="1"/>
      <c r="C185" s="1"/>
      <c r="D185" s="1"/>
      <c r="E185" s="1"/>
      <c r="F185" s="5"/>
      <c r="G185" s="1"/>
      <c r="H185" s="12"/>
    </row>
    <row r="186" spans="1:8" ht="15.75">
      <c r="A186" s="1"/>
      <c r="B186" s="1"/>
      <c r="C186" s="1"/>
      <c r="D186" s="1"/>
      <c r="E186" s="1"/>
      <c r="F186" s="5"/>
      <c r="G186" s="1"/>
      <c r="H186" s="12"/>
    </row>
    <row r="187" spans="1:8" ht="15.75">
      <c r="A187" s="1"/>
      <c r="B187" s="1"/>
      <c r="C187" s="1"/>
      <c r="D187" s="1"/>
      <c r="E187" s="1"/>
      <c r="F187" s="5"/>
      <c r="G187" s="1"/>
      <c r="H187" s="12"/>
    </row>
    <row r="188" spans="1:8" ht="15.75">
      <c r="A188" s="1"/>
      <c r="B188" s="1"/>
      <c r="C188" s="1"/>
      <c r="D188" s="1"/>
      <c r="E188" s="1"/>
      <c r="F188" s="5"/>
      <c r="G188" s="1"/>
      <c r="H188" s="12"/>
    </row>
    <row r="189" spans="1:8" ht="15.75">
      <c r="A189" s="1"/>
      <c r="B189" s="1"/>
      <c r="C189" s="1"/>
      <c r="D189" s="1"/>
      <c r="E189" s="1"/>
      <c r="F189" s="5"/>
      <c r="G189" s="1"/>
      <c r="H189" s="12"/>
    </row>
    <row r="190" spans="1:8" ht="15.75">
      <c r="A190" s="1"/>
      <c r="B190" s="1"/>
      <c r="C190" s="1"/>
      <c r="D190" s="1"/>
      <c r="E190" s="1"/>
      <c r="F190" s="5"/>
      <c r="G190" s="1"/>
      <c r="H190" s="12"/>
    </row>
    <row r="191" spans="1:8" ht="15.75">
      <c r="A191" s="1"/>
      <c r="B191" s="1"/>
      <c r="C191" s="1"/>
      <c r="D191" s="1"/>
      <c r="E191" s="1"/>
      <c r="F191" s="5"/>
      <c r="G191" s="1"/>
      <c r="H191" s="12"/>
    </row>
    <row r="192" spans="1:8" ht="15.75">
      <c r="A192" s="1"/>
      <c r="B192" s="1"/>
      <c r="C192" s="1"/>
      <c r="D192" s="1"/>
      <c r="E192" s="1"/>
      <c r="F192" s="5"/>
      <c r="G192" s="1"/>
      <c r="H192" s="12"/>
    </row>
    <row r="193" spans="1:8" ht="15.75">
      <c r="A193" s="1"/>
      <c r="B193" s="1"/>
      <c r="C193" s="1"/>
      <c r="D193" s="1"/>
      <c r="E193" s="1"/>
      <c r="F193" s="5"/>
      <c r="G193" s="1"/>
      <c r="H193" s="12"/>
    </row>
    <row r="194" spans="1:8" ht="15.75">
      <c r="A194" s="1"/>
      <c r="B194" s="1"/>
      <c r="C194" s="1"/>
      <c r="D194" s="1"/>
      <c r="E194" s="1"/>
      <c r="F194" s="5"/>
      <c r="G194" s="1"/>
      <c r="H194" s="12"/>
    </row>
    <row r="195" spans="1:8" ht="15.75">
      <c r="A195" s="1"/>
      <c r="B195" s="1"/>
      <c r="C195" s="1"/>
      <c r="D195" s="1"/>
      <c r="E195" s="1"/>
      <c r="F195" s="5"/>
      <c r="G195" s="1"/>
      <c r="H195" s="12"/>
    </row>
    <row r="196" spans="1:8" ht="15.75">
      <c r="A196" s="1"/>
      <c r="B196" s="1"/>
      <c r="C196" s="1"/>
      <c r="D196" s="1"/>
      <c r="E196" s="1"/>
      <c r="F196" s="5"/>
      <c r="G196" s="1"/>
      <c r="H196" s="12"/>
    </row>
    <row r="197" spans="1:8" ht="15.75">
      <c r="A197" s="1"/>
      <c r="B197" s="1"/>
      <c r="C197" s="1"/>
      <c r="D197" s="1"/>
      <c r="E197" s="1"/>
      <c r="F197" s="5"/>
      <c r="G197" s="1"/>
      <c r="H197" s="12"/>
    </row>
    <row r="198" spans="1:8" ht="15.75">
      <c r="A198" s="1"/>
      <c r="B198" s="1"/>
      <c r="C198" s="1"/>
      <c r="D198" s="1"/>
      <c r="E198" s="1"/>
      <c r="F198" s="5"/>
      <c r="G198" s="1"/>
      <c r="H198" s="12"/>
    </row>
    <row r="199" spans="1:8" ht="15.75">
      <c r="A199" s="1"/>
      <c r="B199" s="1"/>
      <c r="C199" s="1"/>
      <c r="D199" s="1"/>
      <c r="E199" s="1"/>
      <c r="F199" s="5"/>
      <c r="G199" s="1"/>
      <c r="H199" s="12"/>
    </row>
    <row r="200" spans="1:8" ht="15.75">
      <c r="A200" s="1"/>
      <c r="B200" s="1"/>
      <c r="C200" s="1"/>
      <c r="D200" s="1"/>
      <c r="E200" s="1"/>
      <c r="F200" s="5"/>
      <c r="G200" s="1"/>
      <c r="H200" s="12"/>
    </row>
    <row r="201" spans="1:8" ht="15.75">
      <c r="A201" s="1"/>
      <c r="B201" s="1"/>
      <c r="C201" s="1"/>
      <c r="D201" s="1"/>
      <c r="E201" s="1"/>
      <c r="F201" s="5"/>
      <c r="G201" s="1"/>
      <c r="H201" s="12"/>
    </row>
    <row r="202" spans="1:8" ht="15.75">
      <c r="A202" s="1"/>
      <c r="B202" s="1"/>
      <c r="C202" s="1"/>
      <c r="D202" s="1"/>
      <c r="E202" s="1"/>
      <c r="F202" s="5"/>
      <c r="G202" s="1"/>
      <c r="H202" s="12"/>
    </row>
    <row r="203" spans="1:8" ht="15.75">
      <c r="A203" s="1"/>
      <c r="B203" s="1"/>
      <c r="C203" s="1"/>
      <c r="D203" s="1"/>
      <c r="E203" s="1"/>
      <c r="F203" s="5"/>
      <c r="G203" s="1"/>
      <c r="H203" s="12"/>
    </row>
    <row r="204" spans="1:8" ht="15.75">
      <c r="A204" s="1"/>
      <c r="B204" s="1"/>
      <c r="C204" s="1"/>
      <c r="D204" s="1"/>
      <c r="E204" s="1"/>
      <c r="F204" s="5"/>
      <c r="G204" s="1"/>
      <c r="H204" s="12"/>
    </row>
    <row r="205" spans="1:8" ht="15.75">
      <c r="A205" s="1"/>
      <c r="B205" s="1"/>
      <c r="C205" s="1"/>
      <c r="D205" s="1"/>
      <c r="E205" s="1"/>
      <c r="F205" s="5"/>
      <c r="G205" s="1"/>
      <c r="H205" s="12"/>
    </row>
    <row r="206" spans="1:8" ht="15.75">
      <c r="A206" s="1"/>
      <c r="B206" s="1"/>
      <c r="C206" s="1"/>
      <c r="D206" s="1"/>
      <c r="E206" s="1"/>
      <c r="F206" s="5"/>
      <c r="G206" s="1"/>
      <c r="H206" s="12"/>
    </row>
    <row r="207" spans="1:8" ht="15.75">
      <c r="A207" s="1"/>
      <c r="B207" s="1"/>
      <c r="C207" s="1"/>
      <c r="D207" s="1"/>
      <c r="E207" s="1"/>
      <c r="F207" s="5"/>
      <c r="G207" s="1"/>
      <c r="H207" s="12"/>
    </row>
    <row r="208" spans="1:8" ht="15.75">
      <c r="A208" s="1"/>
      <c r="B208" s="1"/>
      <c r="C208" s="1"/>
      <c r="D208" s="1"/>
      <c r="E208" s="1"/>
      <c r="F208" s="5"/>
      <c r="G208" s="1"/>
      <c r="H208" s="12"/>
    </row>
    <row r="209" spans="1:8" ht="15.75">
      <c r="A209" s="1"/>
      <c r="B209" s="1"/>
      <c r="C209" s="1"/>
      <c r="D209" s="1"/>
      <c r="E209" s="1"/>
      <c r="F209" s="5"/>
      <c r="G209" s="1"/>
      <c r="H209" s="12"/>
    </row>
    <row r="210" spans="1:8" ht="15.75">
      <c r="A210" s="1"/>
      <c r="B210" s="1"/>
      <c r="C210" s="1"/>
      <c r="D210" s="1"/>
      <c r="E210" s="1"/>
      <c r="F210" s="5"/>
      <c r="G210" s="1"/>
      <c r="H210" s="12"/>
    </row>
    <row r="211" spans="1:8" ht="15.75">
      <c r="A211" s="1"/>
      <c r="B211" s="1"/>
      <c r="C211" s="1"/>
      <c r="D211" s="1"/>
      <c r="E211" s="1"/>
      <c r="F211" s="5"/>
      <c r="G211" s="1"/>
      <c r="H211" s="12"/>
    </row>
    <row r="212" spans="1:8" ht="15.75">
      <c r="A212" s="1"/>
      <c r="B212" s="1"/>
      <c r="C212" s="1"/>
      <c r="D212" s="1"/>
      <c r="E212" s="1"/>
      <c r="F212" s="5"/>
      <c r="G212" s="1"/>
      <c r="H212" s="12"/>
    </row>
    <row r="213" spans="1:8" ht="15.75">
      <c r="A213" s="1"/>
      <c r="B213" s="1"/>
      <c r="C213" s="1"/>
      <c r="D213" s="1"/>
      <c r="E213" s="1"/>
      <c r="F213" s="5"/>
      <c r="G213" s="1"/>
      <c r="H213" s="12"/>
    </row>
    <row r="214" spans="1:8" ht="15.75">
      <c r="A214" s="1"/>
      <c r="B214" s="1"/>
      <c r="C214" s="1"/>
      <c r="D214" s="1"/>
      <c r="E214" s="1"/>
      <c r="F214" s="5"/>
      <c r="G214" s="1"/>
      <c r="H214" s="12"/>
    </row>
    <row r="215" spans="1:8" ht="15.75">
      <c r="A215" s="1"/>
      <c r="B215" s="1"/>
      <c r="C215" s="1"/>
      <c r="D215" s="1"/>
      <c r="E215" s="1"/>
      <c r="F215" s="5"/>
      <c r="G215" s="1"/>
      <c r="H215" s="12"/>
    </row>
    <row r="216" spans="1:8" ht="15.75">
      <c r="A216" s="1"/>
      <c r="B216" s="1"/>
      <c r="C216" s="1"/>
      <c r="D216" s="1"/>
      <c r="E216" s="1"/>
      <c r="F216" s="5"/>
      <c r="G216" s="1"/>
      <c r="H216" s="12"/>
    </row>
  </sheetData>
  <sheetProtection/>
  <mergeCells count="17">
    <mergeCell ref="A162:F162"/>
    <mergeCell ref="G162:H162"/>
    <mergeCell ref="G158:H158"/>
    <mergeCell ref="G159:H159"/>
    <mergeCell ref="G3:G5"/>
    <mergeCell ref="H3:H5"/>
    <mergeCell ref="C5:D5"/>
    <mergeCell ref="E5:F5"/>
    <mergeCell ref="G160:H160"/>
    <mergeCell ref="A1:G1"/>
    <mergeCell ref="A161:F161"/>
    <mergeCell ref="G161:H161"/>
    <mergeCell ref="A2:A5"/>
    <mergeCell ref="B2:B5"/>
    <mergeCell ref="C2:H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2018-06-07T09:50:02Z</dcterms:modified>
  <cp:category/>
  <cp:version/>
  <cp:contentType/>
  <cp:contentStatus/>
</cp:coreProperties>
</file>