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<sst xmlns="http://schemas.openxmlformats.org/spreadsheetml/2006/main" count="19" uniqueCount="18">
  <si>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</si>
  <si>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</si>
  <si>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</si>
  <si>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</si>
  <si>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</si>
  <si>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</si>
  <si>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</si>
  <si>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</si>
  <si>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</si>
  <si>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</si>
  <si>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</si>
  <si>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</si>
  <si>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</si>
  <si>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</si>
  <si>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НОЯБРЬ 2017 г по адресу: г.Белгород ул.Макаренко д.24</t>
  </si>
  <si>
    <t>30.10.2017.  0:00:00</t>
  </si>
  <si>
    <t>26.11.2017.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</si>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</sst>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184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9" sqref="I159:I161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4" customWidth="1"/>
    <col min="9" max="9" width="18.140625" style="0" customWidth="1"/>
  </cols>
  <sheetData>
    <row r="1" spans="1:7" ht="51" customHeight="1">
      <c r="A1" s="22" t="s">
        <v>14</v>
      </c>
      <c r="B1" s="22"/>
      <c r="C1" s="22"/>
      <c r="D1" s="22"/>
      <c r="E1" s="22"/>
      <c r="F1" s="22"/>
      <c r="G1" s="22"/>
    </row>
    <row r="2" spans="1:8" ht="17.25" customHeight="1">
      <c r="A2" s="25" t="s">
        <v>0</v>
      </c>
      <c r="B2" s="26" t="s">
        <v>1</v>
      </c>
      <c r="C2" s="27" t="s">
        <v>10</v>
      </c>
      <c r="D2" s="28"/>
      <c r="E2" s="28"/>
      <c r="F2" s="28"/>
      <c r="G2" s="28"/>
      <c r="H2" s="29"/>
    </row>
    <row r="3" spans="1:8" ht="16.5" customHeight="1">
      <c r="A3" s="25"/>
      <c r="B3" s="26"/>
      <c r="C3" s="30" t="s">
        <v>2</v>
      </c>
      <c r="D3" s="31"/>
      <c r="E3" s="30" t="s">
        <v>3</v>
      </c>
      <c r="F3" s="31"/>
      <c r="G3" s="34" t="s">
        <v>4</v>
      </c>
      <c r="H3" s="37" t="s">
        <v>9</v>
      </c>
    </row>
    <row r="4" spans="1:8" ht="18.75" customHeight="1">
      <c r="A4" s="25"/>
      <c r="B4" s="26"/>
      <c r="C4" s="19" t="s">
        <v>11</v>
      </c>
      <c r="D4" s="8" t="s">
        <v>12</v>
      </c>
      <c r="E4" s="8" t="s">
        <v>13</v>
      </c>
      <c r="F4" s="8" t="s">
        <v>12</v>
      </c>
      <c r="G4" s="35"/>
      <c r="H4" s="38"/>
    </row>
    <row r="5" spans="1:8" ht="17.25" customHeight="1">
      <c r="A5" s="25"/>
      <c r="B5" s="26"/>
      <c r="C5" s="30" t="s">
        <v>15</v>
      </c>
      <c r="D5" s="31"/>
      <c r="E5" s="30" t="s">
        <v>16</v>
      </c>
      <c r="F5" s="31"/>
      <c r="G5" s="36"/>
      <c r="H5" s="39"/>
    </row>
    <row r="6" spans="1:8" ht="15.75">
      <c r="A6" s="2" t="str">
        <f>'[1]Лист1'!$C$9</f>
        <v>1</v>
      </c>
      <c r="B6" s="2" t="str">
        <f>'[1]Лист1'!$D$15</f>
        <v>57-14840</v>
      </c>
      <c r="C6" s="17">
        <f>D6*4.1868</f>
        <v>24.299</v>
      </c>
      <c r="D6" s="9">
        <v>5.803716442151524</v>
      </c>
      <c r="E6" s="17">
        <f>F6*4.1868</f>
        <v>25.224</v>
      </c>
      <c r="F6" s="9">
        <v>6.024648896531958</v>
      </c>
      <c r="G6" s="21">
        <f aca="true" t="shared" si="0" ref="G6:G69">F6-D6</f>
        <v>0.22093245438043407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7">
        <f aca="true" t="shared" si="1" ref="C7:C70">D7*4.1868</f>
        <v>0</v>
      </c>
      <c r="D7" s="9">
        <v>0</v>
      </c>
      <c r="E7" s="17">
        <f aca="true" t="shared" si="2" ref="E7:E70">F7*4.1868</f>
        <v>0</v>
      </c>
      <c r="F7" s="9">
        <v>0</v>
      </c>
      <c r="G7" s="21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7">
        <f t="shared" si="1"/>
        <v>0</v>
      </c>
      <c r="D8" s="9">
        <v>0</v>
      </c>
      <c r="E8" s="17">
        <f t="shared" si="2"/>
        <v>0</v>
      </c>
      <c r="F8" s="9">
        <v>0</v>
      </c>
      <c r="G8" s="21">
        <f t="shared" si="0"/>
        <v>0</v>
      </c>
      <c r="H8" s="7">
        <v>0.6599999999999999</v>
      </c>
    </row>
    <row r="9" spans="1:8" ht="15.75">
      <c r="A9" s="3" t="str">
        <f>'[87]Лист1'!$C$9</f>
        <v>4</v>
      </c>
      <c r="B9" s="3" t="str">
        <f>'[87]Лист1'!$D$15</f>
        <v>57-14346</v>
      </c>
      <c r="C9" s="17">
        <f t="shared" si="1"/>
        <v>73.323</v>
      </c>
      <c r="D9" s="9">
        <v>17.512897678417882</v>
      </c>
      <c r="E9" s="17">
        <f t="shared" si="2"/>
        <v>77.1</v>
      </c>
      <c r="F9" s="9">
        <v>18.415018629979937</v>
      </c>
      <c r="G9" s="21">
        <f t="shared" si="0"/>
        <v>0.9021209515620541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7">
        <f t="shared" si="1"/>
        <v>23.265</v>
      </c>
      <c r="D10" s="9">
        <v>5.5567497850386935</v>
      </c>
      <c r="E10" s="17">
        <f t="shared" si="2"/>
        <v>27.03</v>
      </c>
      <c r="F10" s="9">
        <v>6.456004585841216</v>
      </c>
      <c r="G10" s="21">
        <f t="shared" si="0"/>
        <v>0.8992548008025221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7">
        <f t="shared" si="1"/>
        <v>25.86</v>
      </c>
      <c r="D11" s="9">
        <v>6.176554886787045</v>
      </c>
      <c r="E11" s="17">
        <f t="shared" si="2"/>
        <v>28.182</v>
      </c>
      <c r="F11" s="9">
        <v>6.731155058756091</v>
      </c>
      <c r="G11" s="21">
        <f t="shared" si="0"/>
        <v>0.5546001719690459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7">
        <f t="shared" si="1"/>
        <v>11.314</v>
      </c>
      <c r="D12" s="9">
        <v>2.7023024744434894</v>
      </c>
      <c r="E12" s="17">
        <f t="shared" si="2"/>
        <v>13.547</v>
      </c>
      <c r="F12" s="9">
        <v>3.2356453616126877</v>
      </c>
      <c r="G12" s="21">
        <f t="shared" si="0"/>
        <v>0.5333428871691983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7">
        <f t="shared" si="1"/>
        <v>0</v>
      </c>
      <c r="D13" s="9">
        <v>0</v>
      </c>
      <c r="E13" s="17">
        <f t="shared" si="2"/>
        <v>0</v>
      </c>
      <c r="F13" s="9">
        <v>0</v>
      </c>
      <c r="G13" s="21">
        <f t="shared" si="0"/>
        <v>0</v>
      </c>
      <c r="H13" s="7">
        <v>1.257</v>
      </c>
    </row>
    <row r="14" spans="1:8" ht="15.75">
      <c r="A14" s="3" t="str">
        <f>'[141]Лист1'!$C$9</f>
        <v>9</v>
      </c>
      <c r="B14" s="3" t="str">
        <f>'[141]Лист1'!$D$15</f>
        <v>57-14592</v>
      </c>
      <c r="C14" s="17">
        <f t="shared" si="1"/>
        <v>0</v>
      </c>
      <c r="D14" s="9">
        <v>0</v>
      </c>
      <c r="E14" s="17">
        <f t="shared" si="2"/>
        <v>4.45936068</v>
      </c>
      <c r="F14" s="9">
        <v>1.0651</v>
      </c>
      <c r="G14" s="21">
        <f t="shared" si="0"/>
        <v>1.0651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7">
        <f t="shared" si="1"/>
        <v>0.202</v>
      </c>
      <c r="D15" s="9">
        <v>0.048246871118754184</v>
      </c>
      <c r="E15" s="17">
        <f t="shared" si="2"/>
        <v>0.202</v>
      </c>
      <c r="F15" s="9">
        <v>0.048246871118754184</v>
      </c>
      <c r="G15" s="21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7">
        <f t="shared" si="1"/>
        <v>2.42</v>
      </c>
      <c r="D16" s="9">
        <v>0.5780070698385402</v>
      </c>
      <c r="E16" s="17">
        <f t="shared" si="2"/>
        <v>2.42</v>
      </c>
      <c r="F16" s="9">
        <v>0.5780070698385402</v>
      </c>
      <c r="G16" s="21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7">
        <f t="shared" si="1"/>
        <v>25.292</v>
      </c>
      <c r="D17" s="9">
        <v>6.040890417502628</v>
      </c>
      <c r="E17" s="17">
        <f t="shared" si="2"/>
        <v>29.173</v>
      </c>
      <c r="F17" s="9">
        <v>6.9678513423139385</v>
      </c>
      <c r="G17" s="21">
        <f t="shared" si="0"/>
        <v>0.9269609248113104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7">
        <f t="shared" si="1"/>
        <v>33.025</v>
      </c>
      <c r="D18" s="9">
        <v>7.887885736123053</v>
      </c>
      <c r="E18" s="17">
        <f t="shared" si="2"/>
        <v>33.283</v>
      </c>
      <c r="F18" s="9">
        <v>7.949507977452948</v>
      </c>
      <c r="G18" s="21">
        <f t="shared" si="0"/>
        <v>0.06162224132989458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7">
        <f t="shared" si="1"/>
        <v>9.628</v>
      </c>
      <c r="D19" s="9">
        <v>2.299608292729531</v>
      </c>
      <c r="E19" s="17">
        <f t="shared" si="2"/>
        <v>11.681</v>
      </c>
      <c r="F19" s="9">
        <v>2.78995891850578</v>
      </c>
      <c r="G19" s="21">
        <f t="shared" si="0"/>
        <v>0.4903506257762489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7">
        <f t="shared" si="1"/>
        <v>6.359999999999999</v>
      </c>
      <c r="D20" s="9">
        <v>1.5190599025508742</v>
      </c>
      <c r="E20" s="17">
        <f t="shared" si="2"/>
        <v>6.417</v>
      </c>
      <c r="F20" s="9">
        <v>1.5326741186586414</v>
      </c>
      <c r="G20" s="21">
        <f t="shared" si="0"/>
        <v>0.013614216107767252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7">
        <f t="shared" si="1"/>
        <v>6.551</v>
      </c>
      <c r="D21" s="9">
        <v>1.564679468806726</v>
      </c>
      <c r="E21" s="17">
        <f t="shared" si="2"/>
        <v>8.366</v>
      </c>
      <c r="F21" s="9">
        <v>1.998184771185631</v>
      </c>
      <c r="G21" s="21">
        <f t="shared" si="0"/>
        <v>0.43350530237890506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7">
        <f t="shared" si="1"/>
        <v>6.265</v>
      </c>
      <c r="D22" s="9">
        <v>1.496369542371262</v>
      </c>
      <c r="E22" s="17">
        <f t="shared" si="2"/>
        <v>9.661</v>
      </c>
      <c r="F22" s="9">
        <v>2.307490207318238</v>
      </c>
      <c r="G22" s="21">
        <f t="shared" si="0"/>
        <v>0.8111206649469762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7">
        <f t="shared" si="1"/>
        <v>48.176</v>
      </c>
      <c r="D23" s="9">
        <v>11.506639915926245</v>
      </c>
      <c r="E23" s="17">
        <f t="shared" si="2"/>
        <v>54.814</v>
      </c>
      <c r="F23" s="9">
        <v>13.092098977739562</v>
      </c>
      <c r="G23" s="21">
        <f t="shared" si="0"/>
        <v>1.5854590618133173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7">
        <f t="shared" si="1"/>
        <v>0.503</v>
      </c>
      <c r="D24" s="9">
        <v>0.12013948600363046</v>
      </c>
      <c r="E24" s="17">
        <f t="shared" si="2"/>
        <v>0.504</v>
      </c>
      <c r="F24" s="9">
        <v>0.12037833190025796</v>
      </c>
      <c r="G24" s="21">
        <f t="shared" si="0"/>
        <v>0.0002388458966274959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7">
        <f t="shared" si="1"/>
        <v>7.9926012</v>
      </c>
      <c r="D25" s="9">
        <v>1.909</v>
      </c>
      <c r="E25" s="17">
        <f t="shared" si="2"/>
        <v>8.447</v>
      </c>
      <c r="F25" s="9">
        <v>2.017531288812458</v>
      </c>
      <c r="G25" s="21">
        <f t="shared" si="0"/>
        <v>0.10853128881245788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7">
        <f t="shared" si="1"/>
        <v>0</v>
      </c>
      <c r="D26" s="9">
        <v>0</v>
      </c>
      <c r="E26" s="17">
        <f t="shared" si="2"/>
        <v>0</v>
      </c>
      <c r="F26" s="9">
        <v>0</v>
      </c>
      <c r="G26" s="21">
        <f t="shared" si="0"/>
        <v>0</v>
      </c>
      <c r="H26" s="7">
        <v>0.6585</v>
      </c>
    </row>
    <row r="27" spans="1:8" ht="15.75">
      <c r="A27" s="3" t="str">
        <f>'[68]Лист1'!$C$9</f>
        <v>22</v>
      </c>
      <c r="B27" s="3" t="str">
        <f>'[68]Лист1'!$D$15</f>
        <v>57-14504</v>
      </c>
      <c r="C27" s="17">
        <f t="shared" si="1"/>
        <v>21.485</v>
      </c>
      <c r="D27" s="9">
        <v>5.13160408904175</v>
      </c>
      <c r="E27" s="17">
        <f t="shared" si="2"/>
        <v>21.627</v>
      </c>
      <c r="F27" s="9">
        <v>5.165520206362855</v>
      </c>
      <c r="G27" s="21">
        <f t="shared" si="0"/>
        <v>0.033916117321104444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7">
        <f t="shared" si="1"/>
        <v>0.099</v>
      </c>
      <c r="D28" s="9">
        <v>0.0236457437661221</v>
      </c>
      <c r="E28" s="17">
        <f t="shared" si="2"/>
        <v>0.321</v>
      </c>
      <c r="F28" s="9">
        <v>0.0766695328174262</v>
      </c>
      <c r="G28" s="21">
        <f t="shared" si="0"/>
        <v>0.053023789051304095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7">
        <f t="shared" si="1"/>
        <v>11.291</v>
      </c>
      <c r="D29" s="9">
        <v>2.6968090188210567</v>
      </c>
      <c r="E29" s="17">
        <f t="shared" si="2"/>
        <v>24.088</v>
      </c>
      <c r="F29" s="9">
        <v>5.7533199579631225</v>
      </c>
      <c r="G29" s="21">
        <f t="shared" si="0"/>
        <v>3.0565109391420657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7">
        <f t="shared" si="1"/>
        <v>7.864</v>
      </c>
      <c r="D30" s="9">
        <v>1.878284131078628</v>
      </c>
      <c r="E30" s="17">
        <f t="shared" si="2"/>
        <v>7.864</v>
      </c>
      <c r="F30" s="9">
        <v>1.878284131078628</v>
      </c>
      <c r="G30" s="21">
        <f t="shared" si="0"/>
        <v>0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7">
        <f t="shared" si="1"/>
        <v>124.39</v>
      </c>
      <c r="D31" s="9">
        <v>29.71004108149422</v>
      </c>
      <c r="E31" s="17">
        <f t="shared" si="2"/>
        <v>127.11199999999998</v>
      </c>
      <c r="F31" s="9">
        <v>30.360179612114262</v>
      </c>
      <c r="G31" s="21">
        <f t="shared" si="0"/>
        <v>0.6501385306200405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7">
        <f t="shared" si="1"/>
        <v>11.918</v>
      </c>
      <c r="D32" s="9">
        <v>2.8465653960064965</v>
      </c>
      <c r="E32" s="17">
        <f t="shared" si="2"/>
        <v>11.917</v>
      </c>
      <c r="F32" s="9">
        <v>2.846326550109869</v>
      </c>
      <c r="G32" s="21">
        <f t="shared" si="0"/>
        <v>-0.000238845896627371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7">
        <f t="shared" si="1"/>
        <v>23.868</v>
      </c>
      <c r="D33" s="9">
        <v>5.700773860705073</v>
      </c>
      <c r="E33" s="17">
        <f t="shared" si="2"/>
        <v>26.954</v>
      </c>
      <c r="F33" s="9">
        <v>6.437852297697526</v>
      </c>
      <c r="G33" s="21">
        <f t="shared" si="0"/>
        <v>0.7370784369924523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7">
        <f t="shared" si="1"/>
        <v>68.748</v>
      </c>
      <c r="D34" s="9">
        <v>16.420177701347093</v>
      </c>
      <c r="E34" s="17">
        <f t="shared" si="2"/>
        <v>68.748</v>
      </c>
      <c r="F34" s="9">
        <v>16.420177701347093</v>
      </c>
      <c r="G34" s="21">
        <f t="shared" si="0"/>
        <v>0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7">
        <f t="shared" si="1"/>
        <v>0.219</v>
      </c>
      <c r="D35" s="9">
        <v>0.052307251361421614</v>
      </c>
      <c r="E35" s="17">
        <f t="shared" si="2"/>
        <v>2.143</v>
      </c>
      <c r="F35" s="9">
        <v>0.5118467564727238</v>
      </c>
      <c r="G35" s="21">
        <f t="shared" si="0"/>
        <v>0.4595395051113022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7">
        <f t="shared" si="1"/>
        <v>30.085</v>
      </c>
      <c r="D36" s="9">
        <v>7.1856788000382155</v>
      </c>
      <c r="E36" s="17">
        <f t="shared" si="2"/>
        <v>34.217</v>
      </c>
      <c r="F36" s="9">
        <v>8.172590044903028</v>
      </c>
      <c r="G36" s="21">
        <f t="shared" si="0"/>
        <v>0.986911244864813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7">
        <f t="shared" si="1"/>
        <v>0</v>
      </c>
      <c r="D37" s="9">
        <v>0</v>
      </c>
      <c r="E37" s="17">
        <f t="shared" si="2"/>
        <v>0</v>
      </c>
      <c r="F37" s="9">
        <v>0</v>
      </c>
      <c r="G37" s="21">
        <f t="shared" si="0"/>
        <v>0</v>
      </c>
      <c r="H37" s="7">
        <v>0.597</v>
      </c>
    </row>
    <row r="38" spans="1:8" ht="15.75">
      <c r="A38" s="3" t="str">
        <f>'[80]Лист1'!$C$9</f>
        <v>33</v>
      </c>
      <c r="B38" s="3" t="str">
        <f>'[80]Лист1'!$D$15</f>
        <v>57-14458</v>
      </c>
      <c r="C38" s="17">
        <f t="shared" si="1"/>
        <v>6.828670799999999</v>
      </c>
      <c r="D38" s="9">
        <v>1.631</v>
      </c>
      <c r="E38" s="17">
        <f t="shared" si="2"/>
        <v>6.828670799999999</v>
      </c>
      <c r="F38" s="9">
        <v>1.631</v>
      </c>
      <c r="G38" s="21">
        <f t="shared" si="0"/>
        <v>0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7">
        <f t="shared" si="1"/>
        <v>2.198</v>
      </c>
      <c r="D39" s="9">
        <v>0.5249832807872361</v>
      </c>
      <c r="E39" s="17">
        <f t="shared" si="2"/>
        <v>2.198</v>
      </c>
      <c r="F39" s="9">
        <v>0.5249832807872361</v>
      </c>
      <c r="G39" s="21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7">
        <f t="shared" si="1"/>
        <v>0</v>
      </c>
      <c r="D40" s="9">
        <v>0</v>
      </c>
      <c r="E40" s="17">
        <f t="shared" si="2"/>
        <v>0</v>
      </c>
      <c r="F40" s="9">
        <v>0</v>
      </c>
      <c r="G40" s="21">
        <f t="shared" si="0"/>
        <v>0</v>
      </c>
      <c r="H40" s="7">
        <v>1.2494999999999998</v>
      </c>
    </row>
    <row r="41" spans="1:8" ht="15.75">
      <c r="A41" s="3" t="str">
        <f>'[83]Лист1'!$C$9</f>
        <v>36</v>
      </c>
      <c r="B41" s="3" t="str">
        <f>'[83]Лист1'!$D$15</f>
        <v>57-14932</v>
      </c>
      <c r="C41" s="17">
        <f t="shared" si="1"/>
        <v>26.967</v>
      </c>
      <c r="D41" s="9">
        <v>6.440957294353683</v>
      </c>
      <c r="E41" s="17">
        <f t="shared" si="2"/>
        <v>32.411</v>
      </c>
      <c r="F41" s="9">
        <v>7.741234355593772</v>
      </c>
      <c r="G41" s="21">
        <f t="shared" si="0"/>
        <v>1.300277061240089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7">
        <f t="shared" si="1"/>
        <v>0.858</v>
      </c>
      <c r="D42" s="9">
        <v>0.20492977930639153</v>
      </c>
      <c r="E42" s="17">
        <f t="shared" si="2"/>
        <v>3.672</v>
      </c>
      <c r="F42" s="9">
        <v>0.8770421324161651</v>
      </c>
      <c r="G42" s="21">
        <f t="shared" si="0"/>
        <v>0.6721123531097736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7">
        <f t="shared" si="1"/>
        <v>20.953</v>
      </c>
      <c r="D43" s="9">
        <v>5.004538072035922</v>
      </c>
      <c r="E43" s="17">
        <f t="shared" si="2"/>
        <v>21.315</v>
      </c>
      <c r="F43" s="9">
        <v>5.091000286615077</v>
      </c>
      <c r="G43" s="21">
        <f t="shared" si="0"/>
        <v>0.08646221457915448</v>
      </c>
      <c r="H43" s="7"/>
    </row>
    <row r="44" spans="1:8" ht="15.75">
      <c r="A44" s="3" t="str">
        <f>'[86]Лист1'!$C$9</f>
        <v>39</v>
      </c>
      <c r="B44" s="3" t="str">
        <f>'[86]Лист1'!$D$15</f>
        <v>57-11080</v>
      </c>
      <c r="C44" s="17">
        <f t="shared" si="1"/>
        <v>34.861</v>
      </c>
      <c r="D44" s="9">
        <v>8.326406802331135</v>
      </c>
      <c r="E44" s="17">
        <f t="shared" si="2"/>
        <v>38.546</v>
      </c>
      <c r="F44" s="9">
        <v>9.206553931403459</v>
      </c>
      <c r="G44" s="21">
        <f t="shared" si="0"/>
        <v>0.8801471290723235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7">
        <f t="shared" si="1"/>
        <v>37.1</v>
      </c>
      <c r="D45" s="9">
        <v>8.8611827648801</v>
      </c>
      <c r="E45" s="17">
        <f t="shared" si="2"/>
        <v>37.1</v>
      </c>
      <c r="F45" s="9">
        <v>8.8611827648801</v>
      </c>
      <c r="G45" s="21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7">
        <f t="shared" si="1"/>
        <v>15.981015600000001</v>
      </c>
      <c r="D46" s="9">
        <v>3.817</v>
      </c>
      <c r="E46" s="17">
        <f t="shared" si="2"/>
        <v>15.981015600000001</v>
      </c>
      <c r="F46" s="9">
        <v>3.817</v>
      </c>
      <c r="G46" s="21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7">
        <f t="shared" si="1"/>
        <v>63.229</v>
      </c>
      <c r="D47" s="9">
        <v>15.101987197859941</v>
      </c>
      <c r="E47" s="17">
        <f t="shared" si="2"/>
        <v>67.346</v>
      </c>
      <c r="F47" s="9">
        <v>16.085315754275342</v>
      </c>
      <c r="G47" s="21">
        <f t="shared" si="0"/>
        <v>0.9833285564154011</v>
      </c>
      <c r="H47" s="7"/>
    </row>
    <row r="48" spans="1:8" ht="15.75">
      <c r="A48" s="3" t="str">
        <f>'[91]Лист1'!$C$9</f>
        <v>43</v>
      </c>
      <c r="B48" s="3" t="str">
        <f>'[91]Лист1'!$D$15</f>
        <v>57-14896</v>
      </c>
      <c r="C48" s="17">
        <f t="shared" si="1"/>
        <v>2.638</v>
      </c>
      <c r="D48" s="9">
        <v>0.6300754753033343</v>
      </c>
      <c r="E48" s="17">
        <f t="shared" si="2"/>
        <v>2.638</v>
      </c>
      <c r="F48" s="9">
        <v>0.6300754753033343</v>
      </c>
      <c r="G48" s="21">
        <f t="shared" si="0"/>
        <v>0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7">
        <f t="shared" si="1"/>
        <v>25.83</v>
      </c>
      <c r="D49" s="9">
        <v>6.16938950988822</v>
      </c>
      <c r="E49" s="17">
        <f t="shared" si="2"/>
        <v>29.818</v>
      </c>
      <c r="F49" s="9">
        <v>7.121906945638674</v>
      </c>
      <c r="G49" s="21">
        <f t="shared" si="0"/>
        <v>0.9525174357504538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7">
        <f t="shared" si="1"/>
        <v>1.601</v>
      </c>
      <c r="D50" s="9">
        <v>0.382392280500621</v>
      </c>
      <c r="E50" s="17">
        <f t="shared" si="2"/>
        <v>1.601</v>
      </c>
      <c r="F50" s="9">
        <v>0.382392280500621</v>
      </c>
      <c r="G50" s="21">
        <f t="shared" si="0"/>
        <v>0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7">
        <f t="shared" si="1"/>
        <v>1.491</v>
      </c>
      <c r="D51" s="9">
        <v>0.3561192318715965</v>
      </c>
      <c r="E51" s="17">
        <f t="shared" si="2"/>
        <v>1.499</v>
      </c>
      <c r="F51" s="9">
        <v>0.35802999904461646</v>
      </c>
      <c r="G51" s="21">
        <f t="shared" si="0"/>
        <v>0.0019107671730199671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7">
        <f t="shared" si="1"/>
        <v>28.132</v>
      </c>
      <c r="D52" s="9">
        <v>6.719212763924716</v>
      </c>
      <c r="E52" s="17">
        <f t="shared" si="2"/>
        <v>32.208</v>
      </c>
      <c r="F52" s="9">
        <v>7.692748638578389</v>
      </c>
      <c r="G52" s="21">
        <f t="shared" si="0"/>
        <v>0.9735358746536731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7">
        <f t="shared" si="1"/>
        <v>28.531</v>
      </c>
      <c r="D53" s="9">
        <v>6.814512276679086</v>
      </c>
      <c r="E53" s="17">
        <f t="shared" si="2"/>
        <v>32.468</v>
      </c>
      <c r="F53" s="9">
        <v>7.754848571701539</v>
      </c>
      <c r="G53" s="21">
        <f t="shared" si="0"/>
        <v>0.940336295022453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7">
        <f t="shared" si="1"/>
        <v>19.642</v>
      </c>
      <c r="D54" s="9">
        <v>4.691411101557275</v>
      </c>
      <c r="E54" s="17">
        <f t="shared" si="2"/>
        <v>22.518</v>
      </c>
      <c r="F54" s="9">
        <v>5.378331900257954</v>
      </c>
      <c r="G54" s="21">
        <f t="shared" si="0"/>
        <v>0.6869207987006787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7">
        <f t="shared" si="1"/>
        <v>0.681</v>
      </c>
      <c r="D55" s="9">
        <v>0.16265405560332474</v>
      </c>
      <c r="E55" s="17">
        <f t="shared" si="2"/>
        <v>0.681</v>
      </c>
      <c r="F55" s="9">
        <v>0.16265405560332474</v>
      </c>
      <c r="G55" s="21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7">
        <f t="shared" si="1"/>
        <v>0</v>
      </c>
      <c r="D56" s="9">
        <v>0</v>
      </c>
      <c r="E56" s="17">
        <f t="shared" si="2"/>
        <v>0</v>
      </c>
      <c r="F56" s="9">
        <v>0</v>
      </c>
      <c r="G56" s="21">
        <f t="shared" si="0"/>
        <v>0</v>
      </c>
      <c r="H56" s="7">
        <v>0.9705</v>
      </c>
    </row>
    <row r="57" spans="1:8" ht="15.75">
      <c r="A57" s="3" t="str">
        <f>'[101]Лист1'!$C$9</f>
        <v>52</v>
      </c>
      <c r="B57" s="3" t="str">
        <f>'[101]Лист1'!$D$15</f>
        <v>57-14962</v>
      </c>
      <c r="C57" s="17">
        <f t="shared" si="1"/>
        <v>19.746</v>
      </c>
      <c r="D57" s="9">
        <v>4.716251074806535</v>
      </c>
      <c r="E57" s="17">
        <f t="shared" si="2"/>
        <v>22.493</v>
      </c>
      <c r="F57" s="9">
        <v>5.372360752842266</v>
      </c>
      <c r="G57" s="21">
        <f t="shared" si="0"/>
        <v>0.6561096780357314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7">
        <f t="shared" si="1"/>
        <v>5.237</v>
      </c>
      <c r="D58" s="9">
        <v>1.2508359606381962</v>
      </c>
      <c r="E58" s="17">
        <f t="shared" si="2"/>
        <v>5.537</v>
      </c>
      <c r="F58" s="9">
        <v>1.322489729626445</v>
      </c>
      <c r="G58" s="21">
        <f t="shared" si="0"/>
        <v>0.07165376898824882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7">
        <f t="shared" si="1"/>
        <v>0</v>
      </c>
      <c r="D59" s="9">
        <v>0</v>
      </c>
      <c r="E59" s="17">
        <f t="shared" si="2"/>
        <v>3.052</v>
      </c>
      <c r="F59" s="9">
        <v>0.7289576765071176</v>
      </c>
      <c r="G59" s="21">
        <f t="shared" si="0"/>
        <v>0.7289576765071176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7">
        <f t="shared" si="1"/>
        <v>32.516</v>
      </c>
      <c r="D60" s="9">
        <v>7.766313174739658</v>
      </c>
      <c r="E60" s="17">
        <f t="shared" si="2"/>
        <v>36.934</v>
      </c>
      <c r="F60" s="9">
        <v>8.821534346039934</v>
      </c>
      <c r="G60" s="21">
        <f t="shared" si="0"/>
        <v>1.0552211713002766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7">
        <f t="shared" si="1"/>
        <v>11.167</v>
      </c>
      <c r="D61" s="9">
        <v>2.667192127639247</v>
      </c>
      <c r="E61" s="17">
        <f t="shared" si="2"/>
        <v>11.278</v>
      </c>
      <c r="F61" s="9">
        <v>2.6937040221648996</v>
      </c>
      <c r="G61" s="21">
        <f t="shared" si="0"/>
        <v>0.02651189452565239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7">
        <f t="shared" si="1"/>
        <v>41.998000000000005</v>
      </c>
      <c r="D62" s="9">
        <v>10.031049966561575</v>
      </c>
      <c r="E62" s="17">
        <f t="shared" si="2"/>
        <v>44.919</v>
      </c>
      <c r="F62" s="9">
        <v>10.72871883061049</v>
      </c>
      <c r="G62" s="21">
        <f t="shared" si="0"/>
        <v>0.6976688640489144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7">
        <f t="shared" si="1"/>
        <v>47.537</v>
      </c>
      <c r="D63" s="9">
        <v>11.354017387981274</v>
      </c>
      <c r="E63" s="17">
        <f t="shared" si="2"/>
        <v>48.321</v>
      </c>
      <c r="F63" s="9">
        <v>11.541272570937231</v>
      </c>
      <c r="G63" s="21">
        <f t="shared" si="0"/>
        <v>0.18725518295595656</v>
      </c>
      <c r="H63" s="7"/>
    </row>
    <row r="64" spans="1:8" ht="15.75">
      <c r="A64" s="3" t="str">
        <f>'[108]Лист1'!$C$9</f>
        <v>59</v>
      </c>
      <c r="B64" s="3" t="str">
        <f>'[108]Лист1'!$D$15</f>
        <v>57-14378</v>
      </c>
      <c r="C64" s="17">
        <f t="shared" si="1"/>
        <v>1.458</v>
      </c>
      <c r="D64" s="9">
        <v>0.3482373172828891</v>
      </c>
      <c r="E64" s="17">
        <f t="shared" si="2"/>
        <v>3.989</v>
      </c>
      <c r="F64" s="9">
        <v>0.9527562816470813</v>
      </c>
      <c r="G64" s="21">
        <f t="shared" si="0"/>
        <v>0.6045189643641922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7">
        <f t="shared" si="1"/>
        <v>16.213</v>
      </c>
      <c r="D65" s="9">
        <v>3.8724085220215922</v>
      </c>
      <c r="E65" s="17">
        <f t="shared" si="2"/>
        <v>17.363</v>
      </c>
      <c r="F65" s="9">
        <v>4.147081303143212</v>
      </c>
      <c r="G65" s="21">
        <f t="shared" si="0"/>
        <v>0.27467278112161964</v>
      </c>
      <c r="H65" s="7"/>
    </row>
    <row r="66" spans="1:8" ht="15.75">
      <c r="A66" s="3" t="str">
        <f>'[111]Лист1'!$C$9</f>
        <v>61</v>
      </c>
      <c r="B66" s="3" t="str">
        <f>'[111]Лист1'!$D$15</f>
        <v>57-15000</v>
      </c>
      <c r="C66" s="17">
        <f t="shared" si="1"/>
        <v>0</v>
      </c>
      <c r="D66" s="9">
        <v>0</v>
      </c>
      <c r="E66" s="17">
        <f t="shared" si="2"/>
        <v>0</v>
      </c>
      <c r="F66" s="9">
        <v>0</v>
      </c>
      <c r="G66" s="21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7">
        <f t="shared" si="1"/>
        <v>79.948</v>
      </c>
      <c r="D67" s="9">
        <v>19.095251743575044</v>
      </c>
      <c r="E67" s="17">
        <f t="shared" si="2"/>
        <v>79.948</v>
      </c>
      <c r="F67" s="9">
        <v>19.095251743575044</v>
      </c>
      <c r="G67" s="21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7">
        <f t="shared" si="1"/>
        <v>29.014</v>
      </c>
      <c r="D68" s="9">
        <v>6.9298748447501675</v>
      </c>
      <c r="E68" s="17">
        <f t="shared" si="2"/>
        <v>34.408</v>
      </c>
      <c r="F68" s="9">
        <v>8.218209611158882</v>
      </c>
      <c r="G68" s="21">
        <f t="shared" si="0"/>
        <v>1.2883347664087141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7">
        <f t="shared" si="1"/>
        <v>11.324</v>
      </c>
      <c r="D69" s="9">
        <v>2.704690933409764</v>
      </c>
      <c r="E69" s="17">
        <f t="shared" si="2"/>
        <v>12.416</v>
      </c>
      <c r="F69" s="9">
        <v>2.96551065252699</v>
      </c>
      <c r="G69" s="21">
        <f t="shared" si="0"/>
        <v>0.2608197191172259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7">
        <f t="shared" si="1"/>
        <v>4.706</v>
      </c>
      <c r="D70" s="9">
        <v>1.124008789528996</v>
      </c>
      <c r="E70" s="17">
        <f t="shared" si="2"/>
        <v>4.706</v>
      </c>
      <c r="F70" s="9">
        <v>1.124008789528996</v>
      </c>
      <c r="G70" s="21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7">
        <f aca="true" t="shared" si="4" ref="C71:C134">D71*4.1868</f>
        <v>13.112999999999998</v>
      </c>
      <c r="D71" s="9">
        <v>3.131986242476354</v>
      </c>
      <c r="E71" s="17">
        <f aca="true" t="shared" si="5" ref="E71:E134">F71*4.1868</f>
        <v>13.340000000000002</v>
      </c>
      <c r="F71" s="9">
        <v>3.186204261010796</v>
      </c>
      <c r="G71" s="21">
        <f t="shared" si="3"/>
        <v>0.05421801853444208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7">
        <f t="shared" si="4"/>
        <v>4.2663492</v>
      </c>
      <c r="D72" s="9">
        <v>1.019</v>
      </c>
      <c r="E72" s="17">
        <f t="shared" si="5"/>
        <v>8.3694132</v>
      </c>
      <c r="F72" s="9">
        <v>1.999</v>
      </c>
      <c r="G72" s="21">
        <f t="shared" si="3"/>
        <v>0.9800000000000002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7">
        <f t="shared" si="4"/>
        <v>0.734</v>
      </c>
      <c r="D73" s="9">
        <v>0.175312888124582</v>
      </c>
      <c r="E73" s="17">
        <f t="shared" si="5"/>
        <v>0.734</v>
      </c>
      <c r="F73" s="9">
        <v>0.175312888124582</v>
      </c>
      <c r="G73" s="21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7">
        <f t="shared" si="4"/>
        <v>27.898</v>
      </c>
      <c r="D74" s="9">
        <v>6.663322824113882</v>
      </c>
      <c r="E74" s="17">
        <f t="shared" si="5"/>
        <v>30.959</v>
      </c>
      <c r="F74" s="9">
        <v>7.394430113690647</v>
      </c>
      <c r="G74" s="21">
        <f t="shared" si="3"/>
        <v>0.731107289576765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7">
        <f t="shared" si="4"/>
        <v>0</v>
      </c>
      <c r="D75" s="9">
        <v>0</v>
      </c>
      <c r="E75" s="17">
        <f t="shared" si="5"/>
        <v>0</v>
      </c>
      <c r="F75" s="9">
        <v>0</v>
      </c>
      <c r="G75" s="21">
        <f t="shared" si="3"/>
        <v>0</v>
      </c>
      <c r="H75" s="7">
        <v>0.543</v>
      </c>
    </row>
    <row r="76" spans="1:8" ht="15.75">
      <c r="A76" s="3" t="str">
        <f>'[122]Лист1'!$C$9</f>
        <v>71</v>
      </c>
      <c r="B76" s="3" t="str">
        <f>'[122]Лист1'!$D$15</f>
        <v>9B-00356</v>
      </c>
      <c r="C76" s="17">
        <f t="shared" si="4"/>
        <v>88.342</v>
      </c>
      <c r="D76" s="9">
        <v>21.100124199866247</v>
      </c>
      <c r="E76" s="17">
        <f t="shared" si="5"/>
        <v>94.611</v>
      </c>
      <c r="F76" s="9">
        <v>22.59744912582402</v>
      </c>
      <c r="G76" s="21">
        <f t="shared" si="3"/>
        <v>1.4973249259577734</v>
      </c>
      <c r="H76" s="7"/>
    </row>
    <row r="77" spans="1:8" ht="15.75">
      <c r="A77" s="3" t="str">
        <f>'[123]Лист1'!$C$9</f>
        <v>72</v>
      </c>
      <c r="B77" s="3" t="str">
        <f>'[123]Лист1'!$D$15</f>
        <v>57-15054</v>
      </c>
      <c r="C77" s="17">
        <f t="shared" si="4"/>
        <v>6.458557679999999</v>
      </c>
      <c r="D77" s="9">
        <v>1.5426</v>
      </c>
      <c r="E77" s="17">
        <f t="shared" si="5"/>
        <v>10.80110664</v>
      </c>
      <c r="F77" s="9">
        <v>2.5798</v>
      </c>
      <c r="G77" s="21">
        <f t="shared" si="3"/>
        <v>1.0372000000000001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7">
        <f t="shared" si="4"/>
        <v>39.82</v>
      </c>
      <c r="D78" s="9">
        <v>9.510843603706888</v>
      </c>
      <c r="E78" s="17">
        <f t="shared" si="5"/>
        <v>39.821</v>
      </c>
      <c r="F78" s="9">
        <v>9.511082449603515</v>
      </c>
      <c r="G78" s="21">
        <f t="shared" si="3"/>
        <v>0.0002388458966269269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7">
        <f t="shared" si="4"/>
        <v>0</v>
      </c>
      <c r="D79" s="9">
        <v>0</v>
      </c>
      <c r="E79" s="17">
        <f t="shared" si="5"/>
        <v>0</v>
      </c>
      <c r="F79" s="9">
        <v>0</v>
      </c>
      <c r="G79" s="21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7">
        <f t="shared" si="4"/>
        <v>15.034</v>
      </c>
      <c r="D80" s="9">
        <v>3.5908092098977744</v>
      </c>
      <c r="E80" s="17">
        <f t="shared" si="5"/>
        <v>18.332</v>
      </c>
      <c r="F80" s="9">
        <v>4.378522976975256</v>
      </c>
      <c r="G80" s="21">
        <f t="shared" si="3"/>
        <v>0.7877137670774812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7">
        <f t="shared" si="4"/>
        <v>0</v>
      </c>
      <c r="D81" s="9">
        <v>0</v>
      </c>
      <c r="E81" s="17">
        <f t="shared" si="5"/>
        <v>0</v>
      </c>
      <c r="F81" s="9">
        <v>0</v>
      </c>
      <c r="G81" s="21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7">
        <f t="shared" si="4"/>
        <v>40.7</v>
      </c>
      <c r="D82" s="9">
        <v>9.721027992739085</v>
      </c>
      <c r="E82" s="17">
        <f t="shared" si="5"/>
        <v>43.023</v>
      </c>
      <c r="F82" s="9">
        <v>10.27586701060476</v>
      </c>
      <c r="G82" s="21">
        <f t="shared" si="3"/>
        <v>0.5548390178656746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7">
        <f t="shared" si="4"/>
        <v>0.78</v>
      </c>
      <c r="D83" s="9">
        <v>0.18629979936944685</v>
      </c>
      <c r="E83" s="17">
        <f t="shared" si="5"/>
        <v>3.932</v>
      </c>
      <c r="F83" s="9">
        <v>0.939142065539314</v>
      </c>
      <c r="G83" s="21">
        <f t="shared" si="3"/>
        <v>0.7528422661698672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7">
        <f t="shared" si="4"/>
        <v>19.147</v>
      </c>
      <c r="D84" s="9">
        <v>4.573182382726665</v>
      </c>
      <c r="E84" s="17">
        <f t="shared" si="5"/>
        <v>19.147</v>
      </c>
      <c r="F84" s="9">
        <v>4.573182382726665</v>
      </c>
      <c r="G84" s="21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7">
        <f t="shared" si="4"/>
        <v>31.421933999999997</v>
      </c>
      <c r="D85" s="9">
        <v>7.505</v>
      </c>
      <c r="E85" s="17">
        <f t="shared" si="5"/>
        <v>31.42</v>
      </c>
      <c r="F85" s="9">
        <v>7.504538072035923</v>
      </c>
      <c r="G85" s="21">
        <f t="shared" si="3"/>
        <v>-0.000461927964076736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7">
        <f t="shared" si="4"/>
        <v>90.516</v>
      </c>
      <c r="D86" s="9">
        <v>21.619375179134426</v>
      </c>
      <c r="E86" s="17">
        <f t="shared" si="5"/>
        <v>97.215</v>
      </c>
      <c r="F86" s="9">
        <v>23.21940384064202</v>
      </c>
      <c r="G86" s="21">
        <f t="shared" si="3"/>
        <v>1.6000286615075936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7">
        <f t="shared" si="4"/>
        <v>0</v>
      </c>
      <c r="D87" s="9">
        <v>0</v>
      </c>
      <c r="E87" s="17">
        <f t="shared" si="5"/>
        <v>0</v>
      </c>
      <c r="F87" s="9">
        <v>0</v>
      </c>
      <c r="G87" s="21">
        <f t="shared" si="3"/>
        <v>0</v>
      </c>
      <c r="H87" s="7"/>
    </row>
    <row r="88" spans="1:8" ht="15.75">
      <c r="A88" s="3" t="str">
        <f>'[134]Лист1'!$C$9</f>
        <v>83</v>
      </c>
      <c r="B88" s="3" t="str">
        <f>'[134]Лист1'!$D$15</f>
        <v>57-14134</v>
      </c>
      <c r="C88" s="17">
        <f t="shared" si="4"/>
        <v>30.483</v>
      </c>
      <c r="D88" s="9">
        <v>7.280739466895959</v>
      </c>
      <c r="E88" s="17">
        <f t="shared" si="5"/>
        <v>31.381</v>
      </c>
      <c r="F88" s="9">
        <v>7.495223082067451</v>
      </c>
      <c r="G88" s="21">
        <f t="shared" si="3"/>
        <v>0.21448361517149195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7">
        <f t="shared" si="4"/>
        <v>0</v>
      </c>
      <c r="D89" s="9">
        <v>0</v>
      </c>
      <c r="E89" s="17">
        <f t="shared" si="5"/>
        <v>0</v>
      </c>
      <c r="F89" s="9">
        <v>0</v>
      </c>
      <c r="G89" s="21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7">
        <f t="shared" si="4"/>
        <v>0.004</v>
      </c>
      <c r="D90" s="9">
        <v>0.0009553835865099838</v>
      </c>
      <c r="E90" s="17">
        <f t="shared" si="5"/>
        <v>2.651</v>
      </c>
      <c r="F90" s="9">
        <v>0.6331804719594917</v>
      </c>
      <c r="G90" s="21">
        <f t="shared" si="3"/>
        <v>0.6322250883729816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7">
        <f t="shared" si="4"/>
        <v>22.962</v>
      </c>
      <c r="D91" s="9">
        <v>5.4843794783605615</v>
      </c>
      <c r="E91" s="17">
        <f t="shared" si="5"/>
        <v>23.356</v>
      </c>
      <c r="F91" s="9">
        <v>5.578484761631795</v>
      </c>
      <c r="G91" s="21">
        <f t="shared" si="3"/>
        <v>0.09410528327123391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7">
        <f t="shared" si="4"/>
        <v>20.887</v>
      </c>
      <c r="D92" s="9">
        <v>4.988774242858508</v>
      </c>
      <c r="E92" s="17">
        <f t="shared" si="5"/>
        <v>21.742</v>
      </c>
      <c r="F92" s="9">
        <v>5.192987484475017</v>
      </c>
      <c r="G92" s="21">
        <f t="shared" si="3"/>
        <v>0.20421324161650922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7">
        <f t="shared" si="4"/>
        <v>10.179</v>
      </c>
      <c r="D93" s="9">
        <v>2.431212381771281</v>
      </c>
      <c r="E93" s="17">
        <f t="shared" si="5"/>
        <v>10.179</v>
      </c>
      <c r="F93" s="9">
        <v>2.431212381771281</v>
      </c>
      <c r="G93" s="21">
        <f t="shared" si="3"/>
        <v>0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7">
        <f t="shared" si="4"/>
        <v>92.59</v>
      </c>
      <c r="D94" s="9">
        <v>22.114741568739852</v>
      </c>
      <c r="E94" s="17">
        <f t="shared" si="5"/>
        <v>96.13</v>
      </c>
      <c r="F94" s="9">
        <v>22.960256042801184</v>
      </c>
      <c r="G94" s="21">
        <f t="shared" si="3"/>
        <v>0.8455144740613321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7">
        <f t="shared" si="4"/>
        <v>37.264</v>
      </c>
      <c r="D95" s="9">
        <v>8.90035349192701</v>
      </c>
      <c r="E95" s="17">
        <f t="shared" si="5"/>
        <v>41.111</v>
      </c>
      <c r="F95" s="9">
        <v>9.819193656252985</v>
      </c>
      <c r="G95" s="21">
        <f t="shared" si="3"/>
        <v>0.9188401643259745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7">
        <f t="shared" si="4"/>
        <v>68.421</v>
      </c>
      <c r="D96" s="9">
        <v>16.3420750931499</v>
      </c>
      <c r="E96" s="17">
        <f t="shared" si="5"/>
        <v>70.597</v>
      </c>
      <c r="F96" s="9">
        <v>16.86180376421133</v>
      </c>
      <c r="G96" s="21">
        <f t="shared" si="3"/>
        <v>0.5197286710614293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7">
        <f t="shared" si="4"/>
        <v>9.138</v>
      </c>
      <c r="D97" s="9">
        <v>2.182573803382058</v>
      </c>
      <c r="E97" s="17">
        <f t="shared" si="5"/>
        <v>10.645</v>
      </c>
      <c r="F97" s="9">
        <v>2.5425145695996942</v>
      </c>
      <c r="G97" s="21">
        <f t="shared" si="3"/>
        <v>0.3599407662176364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7">
        <f t="shared" si="4"/>
        <v>20.211</v>
      </c>
      <c r="D98" s="9">
        <v>4.827314416738321</v>
      </c>
      <c r="E98" s="17">
        <f t="shared" si="5"/>
        <v>23.256</v>
      </c>
      <c r="F98" s="9">
        <v>5.554600171969046</v>
      </c>
      <c r="G98" s="21">
        <f t="shared" si="3"/>
        <v>0.7272857552307253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7">
        <f t="shared" si="4"/>
        <v>33.705</v>
      </c>
      <c r="D99" s="9">
        <v>8.05030094582975</v>
      </c>
      <c r="E99" s="17">
        <f t="shared" si="5"/>
        <v>33.705</v>
      </c>
      <c r="F99" s="9">
        <v>8.05030094582975</v>
      </c>
      <c r="G99" s="21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7">
        <f t="shared" si="4"/>
        <v>0</v>
      </c>
      <c r="D100" s="9">
        <v>0</v>
      </c>
      <c r="E100" s="17">
        <f t="shared" si="5"/>
        <v>0</v>
      </c>
      <c r="F100" s="9">
        <v>0</v>
      </c>
      <c r="G100" s="21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7">
        <f t="shared" si="4"/>
        <v>18.951</v>
      </c>
      <c r="D101" s="9">
        <v>4.526368586987676</v>
      </c>
      <c r="E101" s="17">
        <f t="shared" si="5"/>
        <v>20.2</v>
      </c>
      <c r="F101" s="9">
        <v>4.824687111875418</v>
      </c>
      <c r="G101" s="21">
        <f t="shared" si="3"/>
        <v>0.29831852488774224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7">
        <f t="shared" si="4"/>
        <v>30.596</v>
      </c>
      <c r="D102" s="9">
        <v>7.307729053214866</v>
      </c>
      <c r="E102" s="17">
        <f t="shared" si="5"/>
        <v>30.596</v>
      </c>
      <c r="F102" s="9">
        <v>7.307729053214866</v>
      </c>
      <c r="G102" s="21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7">
        <f t="shared" si="4"/>
        <v>60.215</v>
      </c>
      <c r="D103" s="9">
        <v>14.38210566542467</v>
      </c>
      <c r="E103" s="17">
        <f t="shared" si="5"/>
        <v>68.538</v>
      </c>
      <c r="F103" s="9">
        <v>16.370020063055318</v>
      </c>
      <c r="G103" s="21">
        <f t="shared" si="3"/>
        <v>1.9879143976306484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7">
        <f t="shared" si="4"/>
        <v>23.999</v>
      </c>
      <c r="D104" s="9">
        <v>5.732062673163275</v>
      </c>
      <c r="E104" s="17">
        <f t="shared" si="5"/>
        <v>24.057</v>
      </c>
      <c r="F104" s="9">
        <v>5.74591573516767</v>
      </c>
      <c r="G104" s="21">
        <f t="shared" si="3"/>
        <v>0.013853062004394623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7">
        <f t="shared" si="4"/>
        <v>7.35</v>
      </c>
      <c r="D105" s="9">
        <v>1.7555173402120952</v>
      </c>
      <c r="E105" s="17">
        <f t="shared" si="5"/>
        <v>7.35</v>
      </c>
      <c r="F105" s="9">
        <v>1.7555173402120952</v>
      </c>
      <c r="G105" s="21">
        <f t="shared" si="3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7">
        <f t="shared" si="4"/>
        <v>0</v>
      </c>
      <c r="D106" s="9">
        <v>0</v>
      </c>
      <c r="E106" s="17">
        <f t="shared" si="5"/>
        <v>0</v>
      </c>
      <c r="F106" s="9">
        <v>0</v>
      </c>
      <c r="G106" s="21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7">
        <f t="shared" si="4"/>
        <v>40.772</v>
      </c>
      <c r="D107" s="9">
        <v>9.738224897296265</v>
      </c>
      <c r="E107" s="17">
        <f t="shared" si="5"/>
        <v>40.772</v>
      </c>
      <c r="F107" s="9">
        <v>9.738224897296265</v>
      </c>
      <c r="G107" s="21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7">
        <f t="shared" si="4"/>
        <v>32.733</v>
      </c>
      <c r="D108" s="9">
        <v>7.818142734307824</v>
      </c>
      <c r="E108" s="17">
        <f t="shared" si="5"/>
        <v>32.733</v>
      </c>
      <c r="F108" s="9">
        <v>7.818142734307824</v>
      </c>
      <c r="G108" s="21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7">
        <f t="shared" si="4"/>
        <v>0</v>
      </c>
      <c r="D109" s="9">
        <v>0</v>
      </c>
      <c r="E109" s="17">
        <f t="shared" si="5"/>
        <v>0</v>
      </c>
      <c r="F109" s="9">
        <v>0</v>
      </c>
      <c r="G109" s="21">
        <f t="shared" si="3"/>
        <v>0</v>
      </c>
      <c r="H109" s="7">
        <v>0.597</v>
      </c>
    </row>
    <row r="110" spans="1:8" ht="15.75">
      <c r="A110" s="3" t="str">
        <f>'[8]Лист1'!$C$9</f>
        <v>105</v>
      </c>
      <c r="B110" s="3" t="str">
        <f>'[8]Лист1'!$D$15</f>
        <v>57-14692</v>
      </c>
      <c r="C110" s="17">
        <f t="shared" si="4"/>
        <v>0.816426</v>
      </c>
      <c r="D110" s="9">
        <v>0.195</v>
      </c>
      <c r="E110" s="17">
        <f t="shared" si="5"/>
        <v>4.689216</v>
      </c>
      <c r="F110" s="9">
        <v>1.12</v>
      </c>
      <c r="G110" s="21">
        <f t="shared" si="3"/>
        <v>0.925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7">
        <f t="shared" si="4"/>
        <v>7.602</v>
      </c>
      <c r="D111" s="9">
        <v>1.8157065061622242</v>
      </c>
      <c r="E111" s="17">
        <f t="shared" si="5"/>
        <v>10.909</v>
      </c>
      <c r="F111" s="9">
        <v>2.6055698863093535</v>
      </c>
      <c r="G111" s="21">
        <f t="shared" si="3"/>
        <v>0.7898633801471293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7">
        <f t="shared" si="4"/>
        <v>1.4109516</v>
      </c>
      <c r="D112" s="9">
        <v>0.337</v>
      </c>
      <c r="E112" s="17">
        <f t="shared" si="5"/>
        <v>1.6579728</v>
      </c>
      <c r="F112" s="9">
        <v>0.396</v>
      </c>
      <c r="G112" s="21">
        <f t="shared" si="3"/>
        <v>0.059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7">
        <f t="shared" si="4"/>
        <v>6.468605999999999</v>
      </c>
      <c r="D113" s="9">
        <v>1.545</v>
      </c>
      <c r="E113" s="17">
        <f t="shared" si="5"/>
        <v>9.88838424</v>
      </c>
      <c r="F113" s="9">
        <v>2.3618</v>
      </c>
      <c r="G113" s="21">
        <f t="shared" si="3"/>
        <v>0.8168000000000002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7">
        <f t="shared" si="4"/>
        <v>23.102</v>
      </c>
      <c r="D114" s="9">
        <v>5.517817903888411</v>
      </c>
      <c r="E114" s="17">
        <f t="shared" si="5"/>
        <v>24.303</v>
      </c>
      <c r="F114" s="9">
        <v>5.804671825738034</v>
      </c>
      <c r="G114" s="21">
        <f t="shared" si="3"/>
        <v>0.2868539218496231</v>
      </c>
      <c r="H114" s="7"/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7">
        <f t="shared" si="4"/>
        <v>11.016</v>
      </c>
      <c r="D115" s="9">
        <v>2.6311263972484955</v>
      </c>
      <c r="E115" s="17">
        <f t="shared" si="5"/>
        <v>11.13</v>
      </c>
      <c r="F115" s="9">
        <v>2.65835482946403</v>
      </c>
      <c r="G115" s="21">
        <f t="shared" si="3"/>
        <v>0.027228432215534504</v>
      </c>
      <c r="H115" s="7"/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7">
        <f t="shared" si="4"/>
        <v>25.648</v>
      </c>
      <c r="D116" s="9">
        <v>6.125919556702016</v>
      </c>
      <c r="E116" s="17">
        <f t="shared" si="5"/>
        <v>29.577</v>
      </c>
      <c r="F116" s="9">
        <v>7.064345084551448</v>
      </c>
      <c r="G116" s="21">
        <f t="shared" si="3"/>
        <v>0.9384255278494322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7">
        <f t="shared" si="4"/>
        <v>6.653</v>
      </c>
      <c r="D117" s="9">
        <v>1.5890417502627305</v>
      </c>
      <c r="E117" s="17">
        <f t="shared" si="5"/>
        <v>6.653</v>
      </c>
      <c r="F117" s="9">
        <v>1.5890417502627305</v>
      </c>
      <c r="G117" s="21">
        <f t="shared" si="3"/>
        <v>0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7">
        <f t="shared" si="4"/>
        <v>0.002</v>
      </c>
      <c r="D118" s="9">
        <v>0.0004776917932549919</v>
      </c>
      <c r="E118" s="17">
        <f t="shared" si="5"/>
        <v>0.002</v>
      </c>
      <c r="F118" s="9">
        <v>0.0004776917932549919</v>
      </c>
      <c r="G118" s="21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7">
        <f t="shared" si="4"/>
        <v>30.208999999999996</v>
      </c>
      <c r="D119" s="9">
        <v>7.215295691220025</v>
      </c>
      <c r="E119" s="17">
        <f t="shared" si="5"/>
        <v>36.21</v>
      </c>
      <c r="F119" s="9">
        <v>8.648609916881629</v>
      </c>
      <c r="G119" s="21">
        <f t="shared" si="3"/>
        <v>1.4333142256616043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7">
        <f t="shared" si="4"/>
        <v>1.861</v>
      </c>
      <c r="D120" s="9">
        <v>0.44449221362376995</v>
      </c>
      <c r="E120" s="17">
        <f t="shared" si="5"/>
        <v>4.29</v>
      </c>
      <c r="F120" s="9">
        <v>1.0246488965319576</v>
      </c>
      <c r="G120" s="21">
        <f t="shared" si="3"/>
        <v>0.5801566829081877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7">
        <f t="shared" si="4"/>
        <v>51.16</v>
      </c>
      <c r="D121" s="9">
        <v>12.219356071462691</v>
      </c>
      <c r="E121" s="17">
        <f t="shared" si="5"/>
        <v>60.282</v>
      </c>
      <c r="F121" s="9">
        <v>14.39810834049871</v>
      </c>
      <c r="G121" s="21">
        <f t="shared" si="3"/>
        <v>2.1787522690360195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7">
        <f t="shared" si="4"/>
        <v>0</v>
      </c>
      <c r="D122" s="9">
        <v>0</v>
      </c>
      <c r="E122" s="17">
        <f t="shared" si="5"/>
        <v>0.544284</v>
      </c>
      <c r="F122" s="9">
        <v>0.13</v>
      </c>
      <c r="G122" s="21">
        <f t="shared" si="3"/>
        <v>0.13</v>
      </c>
      <c r="H122" s="7">
        <v>0.9075</v>
      </c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7">
        <f t="shared" si="4"/>
        <v>17.96</v>
      </c>
      <c r="D123" s="9">
        <v>4.289672303429827</v>
      </c>
      <c r="E123" s="17">
        <f t="shared" si="5"/>
        <v>17.96</v>
      </c>
      <c r="F123" s="9">
        <v>4.289672303429827</v>
      </c>
      <c r="G123" s="21">
        <f t="shared" si="3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7">
        <f t="shared" si="4"/>
        <v>2.896</v>
      </c>
      <c r="D124" s="9">
        <v>0.6916977166332282</v>
      </c>
      <c r="E124" s="17">
        <f t="shared" si="5"/>
        <v>2.906</v>
      </c>
      <c r="F124" s="9">
        <v>0.6940861755995033</v>
      </c>
      <c r="G124" s="21">
        <f t="shared" si="3"/>
        <v>0.002388458966275042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7">
        <f t="shared" si="4"/>
        <v>0</v>
      </c>
      <c r="D125" s="9">
        <v>0</v>
      </c>
      <c r="E125" s="17">
        <f t="shared" si="5"/>
        <v>0.5107896</v>
      </c>
      <c r="F125" s="9">
        <v>0.122</v>
      </c>
      <c r="G125" s="21">
        <f t="shared" si="3"/>
        <v>0.122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7">
        <f t="shared" si="4"/>
        <v>0</v>
      </c>
      <c r="D126" s="9">
        <v>0</v>
      </c>
      <c r="E126" s="17">
        <f t="shared" si="5"/>
        <v>0</v>
      </c>
      <c r="F126" s="9">
        <v>0</v>
      </c>
      <c r="G126" s="21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7">
        <f t="shared" si="4"/>
        <v>0.516</v>
      </c>
      <c r="D127" s="9">
        <v>0.12324448265978791</v>
      </c>
      <c r="E127" s="17">
        <f t="shared" si="5"/>
        <v>0.712</v>
      </c>
      <c r="F127" s="9">
        <v>0.1700582783987771</v>
      </c>
      <c r="G127" s="21">
        <f t="shared" si="3"/>
        <v>0.046813795738989195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7">
        <f t="shared" si="4"/>
        <v>0.005</v>
      </c>
      <c r="D128" s="9">
        <v>0.0011942294831374797</v>
      </c>
      <c r="E128" s="17">
        <f t="shared" si="5"/>
        <v>0.005</v>
      </c>
      <c r="F128" s="9">
        <v>0.0011942294831374797</v>
      </c>
      <c r="G128" s="21">
        <f t="shared" si="3"/>
        <v>0</v>
      </c>
      <c r="H128" s="7"/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7">
        <f t="shared" si="4"/>
        <v>10.569</v>
      </c>
      <c r="D129" s="9">
        <v>2.5243622814560047</v>
      </c>
      <c r="E129" s="17">
        <f t="shared" si="5"/>
        <v>10.569</v>
      </c>
      <c r="F129" s="9">
        <v>2.5243622814560047</v>
      </c>
      <c r="G129" s="21">
        <f t="shared" si="3"/>
        <v>0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7">
        <f t="shared" si="4"/>
        <v>22.584</v>
      </c>
      <c r="D130" s="9">
        <v>5.394095729435368</v>
      </c>
      <c r="E130" s="17">
        <f t="shared" si="5"/>
        <v>23.418</v>
      </c>
      <c r="F130" s="9">
        <v>5.5932932072226995</v>
      </c>
      <c r="G130" s="21">
        <f t="shared" si="3"/>
        <v>0.19919747778733132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7">
        <f t="shared" si="4"/>
        <v>71.316</v>
      </c>
      <c r="D131" s="9">
        <v>17.0335339638865</v>
      </c>
      <c r="E131" s="17">
        <f t="shared" si="5"/>
        <v>76.984</v>
      </c>
      <c r="F131" s="9">
        <v>18.387312505971146</v>
      </c>
      <c r="G131" s="21">
        <f t="shared" si="3"/>
        <v>1.353778542084644</v>
      </c>
      <c r="H131" s="7"/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7">
        <f t="shared" si="4"/>
        <v>4.746</v>
      </c>
      <c r="D132" s="9">
        <v>1.1335626253940958</v>
      </c>
      <c r="E132" s="17">
        <f t="shared" si="5"/>
        <v>5.52</v>
      </c>
      <c r="F132" s="9">
        <v>1.3184293493837775</v>
      </c>
      <c r="G132" s="21">
        <f t="shared" si="3"/>
        <v>0.18486672398968174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7">
        <f t="shared" si="4"/>
        <v>2.288</v>
      </c>
      <c r="D133" s="9">
        <v>0.5464794114837107</v>
      </c>
      <c r="E133" s="17">
        <f t="shared" si="5"/>
        <v>5.434</v>
      </c>
      <c r="F133" s="9">
        <v>1.297888602273813</v>
      </c>
      <c r="G133" s="21">
        <f t="shared" si="3"/>
        <v>0.7514091907901023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7">
        <f t="shared" si="4"/>
        <v>54.163</v>
      </c>
      <c r="D134" s="9">
        <v>12.936610299035062</v>
      </c>
      <c r="E134" s="17">
        <f t="shared" si="5"/>
        <v>54.163</v>
      </c>
      <c r="F134" s="9">
        <v>12.936610299035062</v>
      </c>
      <c r="G134" s="21">
        <f aca="true" t="shared" si="6" ref="G134:G156">F134-D134</f>
        <v>0</v>
      </c>
      <c r="H134" s="7"/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7">
        <f aca="true" t="shared" si="7" ref="C135:C157">D135*4.1868</f>
        <v>3.574</v>
      </c>
      <c r="D135" s="9">
        <v>0.8536352345466705</v>
      </c>
      <c r="E135" s="17">
        <f aca="true" t="shared" si="8" ref="E135:E157">F135*4.1868</f>
        <v>3.574</v>
      </c>
      <c r="F135" s="9">
        <v>0.8536352345466705</v>
      </c>
      <c r="G135" s="21">
        <f t="shared" si="6"/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7">
        <f t="shared" si="7"/>
        <v>5.787</v>
      </c>
      <c r="D136" s="9">
        <v>1.3822012037833191</v>
      </c>
      <c r="E136" s="17">
        <f t="shared" si="8"/>
        <v>5.787</v>
      </c>
      <c r="F136" s="9">
        <v>1.3822012037833191</v>
      </c>
      <c r="G136" s="21">
        <f t="shared" si="6"/>
        <v>0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7">
        <f t="shared" si="7"/>
        <v>11.028</v>
      </c>
      <c r="D137" s="9">
        <v>2.6339925480080253</v>
      </c>
      <c r="E137" s="17">
        <f t="shared" si="8"/>
        <v>11.128</v>
      </c>
      <c r="F137" s="9">
        <v>2.657877137670775</v>
      </c>
      <c r="G137" s="21">
        <f t="shared" si="6"/>
        <v>0.023884589662749534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7">
        <f t="shared" si="7"/>
        <v>48.282</v>
      </c>
      <c r="D138" s="9">
        <v>11.531957580968758</v>
      </c>
      <c r="E138" s="17">
        <f t="shared" si="8"/>
        <v>51.65</v>
      </c>
      <c r="F138" s="9">
        <v>12.336390560810166</v>
      </c>
      <c r="G138" s="21">
        <f t="shared" si="6"/>
        <v>0.8044329798414083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7">
        <f t="shared" si="7"/>
        <v>133.86</v>
      </c>
      <c r="D139" s="9">
        <v>31.971911722556612</v>
      </c>
      <c r="E139" s="17">
        <f t="shared" si="8"/>
        <v>142.197</v>
      </c>
      <c r="F139" s="9">
        <v>33.96316996274004</v>
      </c>
      <c r="G139" s="21">
        <f t="shared" si="6"/>
        <v>1.9912582401834271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7">
        <f t="shared" si="7"/>
        <v>0</v>
      </c>
      <c r="D140" s="9">
        <v>0</v>
      </c>
      <c r="E140" s="17">
        <f t="shared" si="8"/>
        <v>0.5275368</v>
      </c>
      <c r="F140" s="9">
        <v>0.126</v>
      </c>
      <c r="G140" s="21">
        <f t="shared" si="6"/>
        <v>0.126</v>
      </c>
      <c r="H140" s="20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7">
        <f t="shared" si="7"/>
        <v>19.98</v>
      </c>
      <c r="D141" s="9">
        <v>4.772141014617369</v>
      </c>
      <c r="E141" s="17">
        <f t="shared" si="8"/>
        <v>22.43</v>
      </c>
      <c r="F141" s="9">
        <v>5.357313461354734</v>
      </c>
      <c r="G141" s="21">
        <f t="shared" si="6"/>
        <v>0.5851724467373653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7">
        <f t="shared" si="7"/>
        <v>7.7204592000000005</v>
      </c>
      <c r="D142" s="9">
        <v>1.844</v>
      </c>
      <c r="E142" s="17">
        <f t="shared" si="8"/>
        <v>7.7204592000000005</v>
      </c>
      <c r="F142" s="9">
        <v>1.844</v>
      </c>
      <c r="G142" s="21">
        <f t="shared" si="6"/>
        <v>0</v>
      </c>
      <c r="H142" s="7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7">
        <f t="shared" si="7"/>
        <v>56.65</v>
      </c>
      <c r="D143" s="9">
        <v>13.530620043947645</v>
      </c>
      <c r="E143" s="17">
        <f t="shared" si="8"/>
        <v>58.087</v>
      </c>
      <c r="F143" s="9">
        <v>13.873841597401357</v>
      </c>
      <c r="G143" s="21">
        <f>F143-D143-0.13</f>
        <v>0.21322155345371285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7">
        <f t="shared" si="7"/>
        <v>49.026</v>
      </c>
      <c r="D144" s="9">
        <v>11.709658928059618</v>
      </c>
      <c r="E144" s="17">
        <f t="shared" si="8"/>
        <v>50.398</v>
      </c>
      <c r="F144" s="9">
        <v>12.037355498232541</v>
      </c>
      <c r="G144" s="21">
        <f t="shared" si="6"/>
        <v>0.32769657017292353</v>
      </c>
      <c r="H144" s="7"/>
      <c r="I144" s="15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7">
        <f t="shared" si="7"/>
        <v>2.92</v>
      </c>
      <c r="D145" s="9">
        <v>0.6974300181522881</v>
      </c>
      <c r="E145" s="17">
        <f t="shared" si="8"/>
        <v>4.655</v>
      </c>
      <c r="F145" s="9">
        <v>1.1118276488009937</v>
      </c>
      <c r="G145" s="21">
        <f t="shared" si="6"/>
        <v>0.4143976306487056</v>
      </c>
      <c r="H145" s="7"/>
      <c r="I145" s="15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7">
        <f t="shared" si="7"/>
        <v>71.619</v>
      </c>
      <c r="D146" s="9">
        <v>17.105904270564633</v>
      </c>
      <c r="E146" s="17">
        <f t="shared" si="8"/>
        <v>73.403</v>
      </c>
      <c r="F146" s="9">
        <v>17.532005350148086</v>
      </c>
      <c r="G146" s="21">
        <f t="shared" si="6"/>
        <v>0.42610107958345367</v>
      </c>
      <c r="H146" s="7"/>
      <c r="I146" s="15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7">
        <f t="shared" si="7"/>
        <v>0.29</v>
      </c>
      <c r="D147" s="9">
        <v>0.06926531002197382</v>
      </c>
      <c r="E147" s="17">
        <f t="shared" si="8"/>
        <v>0.788</v>
      </c>
      <c r="F147" s="9">
        <v>0.18821056654246682</v>
      </c>
      <c r="G147" s="21">
        <f t="shared" si="6"/>
        <v>0.118945256520493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7">
        <f t="shared" si="7"/>
        <v>106.067</v>
      </c>
      <c r="D148" s="9">
        <v>25.33366771758861</v>
      </c>
      <c r="E148" s="17">
        <f t="shared" si="8"/>
        <v>109.519</v>
      </c>
      <c r="F148" s="9">
        <v>26.15816375274673</v>
      </c>
      <c r="G148" s="21">
        <f t="shared" si="6"/>
        <v>0.8244960351581199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7">
        <f t="shared" si="7"/>
        <v>85.756</v>
      </c>
      <c r="D149" s="9">
        <v>20.482468711187543</v>
      </c>
      <c r="E149" s="17">
        <f t="shared" si="8"/>
        <v>89.491</v>
      </c>
      <c r="F149" s="9">
        <v>21.374558135091238</v>
      </c>
      <c r="G149" s="21">
        <f t="shared" si="6"/>
        <v>0.8920894239036947</v>
      </c>
      <c r="H149" s="7"/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7">
        <f t="shared" si="7"/>
        <v>7.419</v>
      </c>
      <c r="D150" s="9">
        <v>1.7719977070793924</v>
      </c>
      <c r="E150" s="17">
        <f t="shared" si="8"/>
        <v>7.419</v>
      </c>
      <c r="F150" s="9">
        <v>1.7719977070793924</v>
      </c>
      <c r="G150" s="21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7">
        <f t="shared" si="7"/>
        <v>8.454</v>
      </c>
      <c r="D151" s="9">
        <v>2.019203210088851</v>
      </c>
      <c r="E151" s="17">
        <f t="shared" si="8"/>
        <v>9.853</v>
      </c>
      <c r="F151" s="9">
        <v>2.3533486194707174</v>
      </c>
      <c r="G151" s="21">
        <f t="shared" si="6"/>
        <v>0.33414540938186654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7">
        <f t="shared" si="7"/>
        <v>88.675</v>
      </c>
      <c r="D152" s="9">
        <v>21.179659883443204</v>
      </c>
      <c r="E152" s="17">
        <f t="shared" si="8"/>
        <v>88.675</v>
      </c>
      <c r="F152" s="9">
        <v>21.179659883443204</v>
      </c>
      <c r="G152" s="21">
        <f t="shared" si="6"/>
        <v>0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7">
        <f t="shared" si="7"/>
        <v>0</v>
      </c>
      <c r="D153" s="9">
        <v>0</v>
      </c>
      <c r="E153" s="17">
        <f t="shared" si="8"/>
        <v>0.52335</v>
      </c>
      <c r="F153" s="9">
        <v>0.125</v>
      </c>
      <c r="G153" s="21">
        <f t="shared" si="6"/>
        <v>0.125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7">
        <f t="shared" si="7"/>
        <v>48.617</v>
      </c>
      <c r="D154" s="9">
        <v>11.61197095633897</v>
      </c>
      <c r="E154" s="17">
        <f t="shared" si="8"/>
        <v>48.617</v>
      </c>
      <c r="F154" s="9">
        <v>11.61197095633897</v>
      </c>
      <c r="G154" s="21">
        <f t="shared" si="6"/>
        <v>0</v>
      </c>
      <c r="H154" s="7"/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7">
        <f t="shared" si="7"/>
        <v>27.112</v>
      </c>
      <c r="D155" s="9">
        <v>6.47558994936467</v>
      </c>
      <c r="E155" s="17">
        <f t="shared" si="8"/>
        <v>30.807</v>
      </c>
      <c r="F155" s="9">
        <v>7.358125537403267</v>
      </c>
      <c r="G155" s="21">
        <f t="shared" si="6"/>
        <v>0.8825355880385972</v>
      </c>
      <c r="H155" s="7"/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7">
        <f t="shared" si="7"/>
        <v>27.418</v>
      </c>
      <c r="D156" s="9">
        <v>6.5486767937326835</v>
      </c>
      <c r="E156" s="17">
        <f t="shared" si="8"/>
        <v>27.418</v>
      </c>
      <c r="F156" s="9">
        <v>6.5486767937326835</v>
      </c>
      <c r="G156" s="21">
        <f t="shared" si="6"/>
        <v>0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7">
        <f t="shared" si="7"/>
        <v>11.245</v>
      </c>
      <c r="D157" s="9">
        <v>2.685822107576192</v>
      </c>
      <c r="E157" s="17">
        <f t="shared" si="8"/>
        <v>11.984</v>
      </c>
      <c r="F157" s="9">
        <v>2.8623292251839114</v>
      </c>
      <c r="G157" s="18">
        <f>F157-D157</f>
        <v>0.17650711760771953</v>
      </c>
      <c r="H157" s="7"/>
      <c r="I157" s="16"/>
    </row>
    <row r="158" spans="1:10" ht="15.75">
      <c r="A158" s="10" t="s">
        <v>5</v>
      </c>
      <c r="B158" s="11"/>
      <c r="C158" s="11"/>
      <c r="D158" s="11"/>
      <c r="E158" s="11"/>
      <c r="F158" s="12"/>
      <c r="G158" s="24">
        <f>SUM(G6:H157)</f>
        <v>73.38261356644689</v>
      </c>
      <c r="H158" s="24"/>
      <c r="I158" s="15"/>
      <c r="J158" s="15"/>
    </row>
    <row r="159" spans="1:9" ht="15.75">
      <c r="A159" s="40" t="s">
        <v>6</v>
      </c>
      <c r="B159" s="40"/>
      <c r="C159" s="40"/>
      <c r="D159" s="40">
        <v>91.991</v>
      </c>
      <c r="E159" s="40"/>
      <c r="F159" s="40">
        <v>180.171</v>
      </c>
      <c r="G159" s="33">
        <f>F159-D159+G160</f>
        <v>89.6</v>
      </c>
      <c r="H159" s="33"/>
      <c r="I159" s="15"/>
    </row>
    <row r="160" spans="1:9" ht="15.75">
      <c r="A160" s="40" t="s">
        <v>17</v>
      </c>
      <c r="B160" s="40"/>
      <c r="C160" s="40"/>
      <c r="D160" s="40"/>
      <c r="E160" s="40"/>
      <c r="F160" s="40"/>
      <c r="G160" s="33">
        <v>1.42</v>
      </c>
      <c r="H160" s="33"/>
      <c r="I160" s="15"/>
    </row>
    <row r="161" spans="1:10" ht="15.75">
      <c r="A161" s="23" t="s">
        <v>7</v>
      </c>
      <c r="B161" s="23"/>
      <c r="C161" s="23"/>
      <c r="D161" s="23"/>
      <c r="E161" s="23"/>
      <c r="F161" s="23"/>
      <c r="G161" s="24">
        <f>G159-G158</f>
        <v>16.217386433553102</v>
      </c>
      <c r="H161" s="24"/>
      <c r="I161" s="15"/>
      <c r="J161" s="15"/>
    </row>
    <row r="162" spans="1:8" ht="15.75">
      <c r="A162" s="23" t="s">
        <v>8</v>
      </c>
      <c r="B162" s="23"/>
      <c r="C162" s="23"/>
      <c r="D162" s="23"/>
      <c r="E162" s="23"/>
      <c r="F162" s="23"/>
      <c r="G162" s="32">
        <f>G161/7549.2</f>
        <v>0.0021482258296975972</v>
      </c>
      <c r="H162" s="32"/>
    </row>
    <row r="163" spans="1:8" ht="15.75">
      <c r="A163" s="1"/>
      <c r="B163" s="1"/>
      <c r="C163" s="1"/>
      <c r="D163" s="1"/>
      <c r="E163" s="1"/>
      <c r="F163" s="5"/>
      <c r="G163" s="1"/>
      <c r="H163" s="13"/>
    </row>
    <row r="164" spans="1:8" ht="15.75">
      <c r="A164" s="1"/>
      <c r="B164" s="1"/>
      <c r="C164" s="1"/>
      <c r="D164" s="1"/>
      <c r="E164" s="1"/>
      <c r="F164" s="5"/>
      <c r="G164" s="1"/>
      <c r="H164" s="13"/>
    </row>
    <row r="165" spans="1:8" ht="15.75">
      <c r="A165" s="1"/>
      <c r="B165" s="1"/>
      <c r="C165" s="1"/>
      <c r="D165" s="1"/>
      <c r="E165" s="1"/>
      <c r="F165" s="5"/>
      <c r="G165" s="1"/>
      <c r="H165" s="13"/>
    </row>
    <row r="166" spans="1:8" ht="15.75">
      <c r="A166" s="1"/>
      <c r="B166" s="1"/>
      <c r="C166" s="1"/>
      <c r="D166" s="1"/>
      <c r="E166" s="1"/>
      <c r="F166" s="5"/>
      <c r="G166" s="1"/>
      <c r="H166" s="13"/>
    </row>
    <row r="167" spans="1:8" ht="15.75">
      <c r="A167" s="1"/>
      <c r="B167" s="1"/>
      <c r="C167" s="1"/>
      <c r="D167" s="1"/>
      <c r="E167" s="1"/>
      <c r="F167" s="5"/>
      <c r="G167" s="1"/>
      <c r="H167" s="13"/>
    </row>
    <row r="168" spans="1:8" ht="15.75">
      <c r="A168" s="1"/>
      <c r="B168" s="1"/>
      <c r="C168" s="1"/>
      <c r="D168" s="1"/>
      <c r="E168" s="1"/>
      <c r="F168" s="5"/>
      <c r="G168" s="1"/>
      <c r="H168" s="13"/>
    </row>
    <row r="169" spans="1:8" ht="15.75">
      <c r="A169" s="1"/>
      <c r="B169" s="1"/>
      <c r="C169" s="1"/>
      <c r="D169" s="1"/>
      <c r="E169" s="1"/>
      <c r="F169" s="5"/>
      <c r="G169" s="1"/>
      <c r="H169" s="13"/>
    </row>
    <row r="170" spans="1:8" ht="15.75">
      <c r="A170" s="1"/>
      <c r="B170" s="1"/>
      <c r="C170" s="1"/>
      <c r="D170" s="1"/>
      <c r="E170" s="1"/>
      <c r="F170" s="5"/>
      <c r="G170" s="1"/>
      <c r="H170" s="13"/>
    </row>
    <row r="171" spans="1:8" ht="15.75">
      <c r="A171" s="1"/>
      <c r="B171" s="1"/>
      <c r="C171" s="1"/>
      <c r="D171" s="1"/>
      <c r="E171" s="1"/>
      <c r="F171" s="5"/>
      <c r="G171" s="1"/>
      <c r="H171" s="13"/>
    </row>
    <row r="172" spans="1:8" ht="15.75">
      <c r="A172" s="1"/>
      <c r="B172" s="1"/>
      <c r="C172" s="1"/>
      <c r="D172" s="1"/>
      <c r="E172" s="1"/>
      <c r="F172" s="5"/>
      <c r="G172" s="1"/>
      <c r="H172" s="13"/>
    </row>
    <row r="173" spans="1:8" ht="15.75">
      <c r="A173" s="1"/>
      <c r="B173" s="1"/>
      <c r="C173" s="1"/>
      <c r="D173" s="1"/>
      <c r="E173" s="1"/>
      <c r="F173" s="5"/>
      <c r="G173" s="1"/>
      <c r="H173" s="13"/>
    </row>
    <row r="174" spans="1:8" ht="15.75">
      <c r="A174" s="1"/>
      <c r="B174" s="1"/>
      <c r="C174" s="1"/>
      <c r="D174" s="1"/>
      <c r="E174" s="1"/>
      <c r="F174" s="5"/>
      <c r="G174" s="1"/>
      <c r="H174" s="13"/>
    </row>
    <row r="175" spans="1:8" ht="15.75">
      <c r="A175" s="1"/>
      <c r="B175" s="1"/>
      <c r="C175" s="1"/>
      <c r="D175" s="1"/>
      <c r="E175" s="1"/>
      <c r="F175" s="5"/>
      <c r="G175" s="1"/>
      <c r="H175" s="13"/>
    </row>
    <row r="176" spans="1:8" ht="15.75">
      <c r="A176" s="1"/>
      <c r="B176" s="1"/>
      <c r="C176" s="1"/>
      <c r="D176" s="1"/>
      <c r="E176" s="1"/>
      <c r="F176" s="5"/>
      <c r="G176" s="1"/>
      <c r="H176" s="13"/>
    </row>
    <row r="177" spans="1:8" ht="15.75">
      <c r="A177" s="1"/>
      <c r="B177" s="1"/>
      <c r="C177" s="1"/>
      <c r="D177" s="1"/>
      <c r="E177" s="1"/>
      <c r="F177" s="5"/>
      <c r="G177" s="1"/>
      <c r="H177" s="13"/>
    </row>
    <row r="178" spans="1:8" ht="15.75">
      <c r="A178" s="1"/>
      <c r="B178" s="1"/>
      <c r="C178" s="1"/>
      <c r="D178" s="1"/>
      <c r="E178" s="1"/>
      <c r="F178" s="5"/>
      <c r="G178" s="1"/>
      <c r="H178" s="13"/>
    </row>
    <row r="179" spans="1:8" ht="15.75">
      <c r="A179" s="1"/>
      <c r="B179" s="1"/>
      <c r="C179" s="1"/>
      <c r="D179" s="1"/>
      <c r="E179" s="1"/>
      <c r="F179" s="5"/>
      <c r="G179" s="1"/>
      <c r="H179" s="13"/>
    </row>
    <row r="180" spans="1:8" ht="15.75">
      <c r="A180" s="1"/>
      <c r="B180" s="1"/>
      <c r="C180" s="1"/>
      <c r="D180" s="1"/>
      <c r="E180" s="1"/>
      <c r="F180" s="5"/>
      <c r="G180" s="1"/>
      <c r="H180" s="13"/>
    </row>
    <row r="181" spans="1:8" ht="15.75">
      <c r="A181" s="1"/>
      <c r="B181" s="1"/>
      <c r="C181" s="1"/>
      <c r="D181" s="1"/>
      <c r="E181" s="1"/>
      <c r="F181" s="5"/>
      <c r="G181" s="1"/>
      <c r="H181" s="13"/>
    </row>
    <row r="182" spans="1:8" ht="15.75">
      <c r="A182" s="1"/>
      <c r="B182" s="1"/>
      <c r="C182" s="1"/>
      <c r="D182" s="1"/>
      <c r="E182" s="1"/>
      <c r="F182" s="5"/>
      <c r="G182" s="1"/>
      <c r="H182" s="13"/>
    </row>
    <row r="183" spans="1:8" ht="15.75">
      <c r="A183" s="1"/>
      <c r="B183" s="1"/>
      <c r="C183" s="1"/>
      <c r="D183" s="1"/>
      <c r="E183" s="1"/>
      <c r="F183" s="5"/>
      <c r="G183" s="1"/>
      <c r="H183" s="13"/>
    </row>
    <row r="184" spans="1:8" ht="15.75">
      <c r="A184" s="1"/>
      <c r="B184" s="1"/>
      <c r="C184" s="1"/>
      <c r="D184" s="1"/>
      <c r="E184" s="1"/>
      <c r="F184" s="5"/>
      <c r="G184" s="1"/>
      <c r="H184" s="13"/>
    </row>
    <row r="185" spans="1:8" ht="15.75">
      <c r="A185" s="1"/>
      <c r="B185" s="1"/>
      <c r="C185" s="1"/>
      <c r="D185" s="1"/>
      <c r="E185" s="1"/>
      <c r="F185" s="5"/>
      <c r="G185" s="1"/>
      <c r="H185" s="13"/>
    </row>
    <row r="186" spans="1:8" ht="15.75">
      <c r="A186" s="1"/>
      <c r="B186" s="1"/>
      <c r="C186" s="1"/>
      <c r="D186" s="1"/>
      <c r="E186" s="1"/>
      <c r="F186" s="5"/>
      <c r="G186" s="1"/>
      <c r="H186" s="13"/>
    </row>
    <row r="187" spans="1:8" ht="15.75">
      <c r="A187" s="1"/>
      <c r="B187" s="1"/>
      <c r="C187" s="1"/>
      <c r="D187" s="1"/>
      <c r="E187" s="1"/>
      <c r="F187" s="5"/>
      <c r="G187" s="1"/>
      <c r="H187" s="13"/>
    </row>
    <row r="188" spans="1:8" ht="15.75">
      <c r="A188" s="1"/>
      <c r="B188" s="1"/>
      <c r="C188" s="1"/>
      <c r="D188" s="1"/>
      <c r="E188" s="1"/>
      <c r="F188" s="5"/>
      <c r="G188" s="1"/>
      <c r="H188" s="13"/>
    </row>
    <row r="189" spans="1:8" ht="15.75">
      <c r="A189" s="1"/>
      <c r="B189" s="1"/>
      <c r="C189" s="1"/>
      <c r="D189" s="1"/>
      <c r="E189" s="1"/>
      <c r="F189" s="5"/>
      <c r="G189" s="1"/>
      <c r="H189" s="13"/>
    </row>
    <row r="190" spans="1:8" ht="15.75">
      <c r="A190" s="1"/>
      <c r="B190" s="1"/>
      <c r="C190" s="1"/>
      <c r="D190" s="1"/>
      <c r="E190" s="1"/>
      <c r="F190" s="5"/>
      <c r="G190" s="1"/>
      <c r="H190" s="13"/>
    </row>
    <row r="191" spans="1:8" ht="15.75">
      <c r="A191" s="1"/>
      <c r="B191" s="1"/>
      <c r="C191" s="1"/>
      <c r="D191" s="1"/>
      <c r="E191" s="1"/>
      <c r="F191" s="5"/>
      <c r="G191" s="1"/>
      <c r="H191" s="13"/>
    </row>
    <row r="192" spans="1:8" ht="15.75">
      <c r="A192" s="1"/>
      <c r="B192" s="1"/>
      <c r="C192" s="1"/>
      <c r="D192" s="1"/>
      <c r="E192" s="1"/>
      <c r="F192" s="5"/>
      <c r="G192" s="1"/>
      <c r="H192" s="13"/>
    </row>
    <row r="193" spans="1:8" ht="15.75">
      <c r="A193" s="1"/>
      <c r="B193" s="1"/>
      <c r="C193" s="1"/>
      <c r="D193" s="1"/>
      <c r="E193" s="1"/>
      <c r="F193" s="5"/>
      <c r="G193" s="1"/>
      <c r="H193" s="13"/>
    </row>
    <row r="194" spans="1:8" ht="15.75">
      <c r="A194" s="1"/>
      <c r="B194" s="1"/>
      <c r="C194" s="1"/>
      <c r="D194" s="1"/>
      <c r="E194" s="1"/>
      <c r="F194" s="5"/>
      <c r="G194" s="1"/>
      <c r="H194" s="13"/>
    </row>
    <row r="195" spans="1:8" ht="15.75">
      <c r="A195" s="1"/>
      <c r="B195" s="1"/>
      <c r="C195" s="1"/>
      <c r="D195" s="1"/>
      <c r="E195" s="1"/>
      <c r="F195" s="5"/>
      <c r="G195" s="1"/>
      <c r="H195" s="13"/>
    </row>
    <row r="196" spans="1:8" ht="15.75">
      <c r="A196" s="1"/>
      <c r="B196" s="1"/>
      <c r="C196" s="1"/>
      <c r="D196" s="1"/>
      <c r="E196" s="1"/>
      <c r="F196" s="5"/>
      <c r="G196" s="1"/>
      <c r="H196" s="13"/>
    </row>
    <row r="197" spans="1:8" ht="15.75">
      <c r="A197" s="1"/>
      <c r="B197" s="1"/>
      <c r="C197" s="1"/>
      <c r="D197" s="1"/>
      <c r="E197" s="1"/>
      <c r="F197" s="5"/>
      <c r="G197" s="1"/>
      <c r="H197" s="13"/>
    </row>
    <row r="198" spans="1:8" ht="15.75">
      <c r="A198" s="1"/>
      <c r="B198" s="1"/>
      <c r="C198" s="1"/>
      <c r="D198" s="1"/>
      <c r="E198" s="1"/>
      <c r="F198" s="5"/>
      <c r="G198" s="1"/>
      <c r="H198" s="13"/>
    </row>
    <row r="199" spans="1:8" ht="15.75">
      <c r="A199" s="1"/>
      <c r="B199" s="1"/>
      <c r="C199" s="1"/>
      <c r="D199" s="1"/>
      <c r="E199" s="1"/>
      <c r="F199" s="5"/>
      <c r="G199" s="1"/>
      <c r="H199" s="13"/>
    </row>
    <row r="200" spans="1:8" ht="15.75">
      <c r="A200" s="1"/>
      <c r="B200" s="1"/>
      <c r="C200" s="1"/>
      <c r="D200" s="1"/>
      <c r="E200" s="1"/>
      <c r="F200" s="5"/>
      <c r="G200" s="1"/>
      <c r="H200" s="13"/>
    </row>
    <row r="201" spans="1:8" ht="15.75">
      <c r="A201" s="1"/>
      <c r="B201" s="1"/>
      <c r="C201" s="1"/>
      <c r="D201" s="1"/>
      <c r="E201" s="1"/>
      <c r="F201" s="5"/>
      <c r="G201" s="1"/>
      <c r="H201" s="13"/>
    </row>
    <row r="202" spans="1:8" ht="15.75">
      <c r="A202" s="1"/>
      <c r="B202" s="1"/>
      <c r="C202" s="1"/>
      <c r="D202" s="1"/>
      <c r="E202" s="1"/>
      <c r="F202" s="5"/>
      <c r="G202" s="1"/>
      <c r="H202" s="13"/>
    </row>
    <row r="203" spans="1:8" ht="15.75">
      <c r="A203" s="1"/>
      <c r="B203" s="1"/>
      <c r="C203" s="1"/>
      <c r="D203" s="1"/>
      <c r="E203" s="1"/>
      <c r="F203" s="5"/>
      <c r="G203" s="1"/>
      <c r="H203" s="13"/>
    </row>
    <row r="204" spans="1:8" ht="15.75">
      <c r="A204" s="1"/>
      <c r="B204" s="1"/>
      <c r="C204" s="1"/>
      <c r="D204" s="1"/>
      <c r="E204" s="1"/>
      <c r="F204" s="5"/>
      <c r="G204" s="1"/>
      <c r="H204" s="13"/>
    </row>
    <row r="205" spans="1:8" ht="15.75">
      <c r="A205" s="1"/>
      <c r="B205" s="1"/>
      <c r="C205" s="1"/>
      <c r="D205" s="1"/>
      <c r="E205" s="1"/>
      <c r="F205" s="5"/>
      <c r="G205" s="1"/>
      <c r="H205" s="13"/>
    </row>
    <row r="206" spans="1:8" ht="15.75">
      <c r="A206" s="1"/>
      <c r="B206" s="1"/>
      <c r="C206" s="1"/>
      <c r="D206" s="1"/>
      <c r="E206" s="1"/>
      <c r="F206" s="5"/>
      <c r="G206" s="1"/>
      <c r="H206" s="13"/>
    </row>
    <row r="207" spans="1:8" ht="15.75">
      <c r="A207" s="1"/>
      <c r="B207" s="1"/>
      <c r="C207" s="1"/>
      <c r="D207" s="1"/>
      <c r="E207" s="1"/>
      <c r="F207" s="5"/>
      <c r="G207" s="1"/>
      <c r="H207" s="13"/>
    </row>
    <row r="208" spans="1:8" ht="15.75">
      <c r="A208" s="1"/>
      <c r="B208" s="1"/>
      <c r="C208" s="1"/>
      <c r="D208" s="1"/>
      <c r="E208" s="1"/>
      <c r="F208" s="5"/>
      <c r="G208" s="1"/>
      <c r="H208" s="13"/>
    </row>
    <row r="209" spans="1:8" ht="15.75">
      <c r="A209" s="1"/>
      <c r="B209" s="1"/>
      <c r="C209" s="1"/>
      <c r="D209" s="1"/>
      <c r="E209" s="1"/>
      <c r="F209" s="5"/>
      <c r="G209" s="1"/>
      <c r="H209" s="13"/>
    </row>
    <row r="210" spans="1:8" ht="15.75">
      <c r="A210" s="1"/>
      <c r="B210" s="1"/>
      <c r="C210" s="1"/>
      <c r="D210" s="1"/>
      <c r="E210" s="1"/>
      <c r="F210" s="5"/>
      <c r="G210" s="1"/>
      <c r="H210" s="13"/>
    </row>
    <row r="211" spans="1:8" ht="15.75">
      <c r="A211" s="1"/>
      <c r="B211" s="1"/>
      <c r="C211" s="1"/>
      <c r="D211" s="1"/>
      <c r="E211" s="1"/>
      <c r="F211" s="5"/>
      <c r="G211" s="1"/>
      <c r="H211" s="13"/>
    </row>
    <row r="212" spans="1:8" ht="15.75">
      <c r="A212" s="1"/>
      <c r="B212" s="1"/>
      <c r="C212" s="1"/>
      <c r="D212" s="1"/>
      <c r="E212" s="1"/>
      <c r="F212" s="5"/>
      <c r="G212" s="1"/>
      <c r="H212" s="13"/>
    </row>
    <row r="213" spans="1:8" ht="15.75">
      <c r="A213" s="1"/>
      <c r="B213" s="1"/>
      <c r="C213" s="1"/>
      <c r="D213" s="1"/>
      <c r="E213" s="1"/>
      <c r="F213" s="5"/>
      <c r="G213" s="1"/>
      <c r="H213" s="13"/>
    </row>
    <row r="214" spans="1:8" ht="15.75">
      <c r="A214" s="1"/>
      <c r="B214" s="1"/>
      <c r="C214" s="1"/>
      <c r="D214" s="1"/>
      <c r="E214" s="1"/>
      <c r="F214" s="5"/>
      <c r="G214" s="1"/>
      <c r="H214" s="13"/>
    </row>
    <row r="215" spans="1:8" ht="15.75">
      <c r="A215" s="1"/>
      <c r="B215" s="1"/>
      <c r="C215" s="1"/>
      <c r="D215" s="1"/>
      <c r="E215" s="1"/>
      <c r="F215" s="5"/>
      <c r="G215" s="1"/>
      <c r="H215" s="13"/>
    </row>
    <row r="216" spans="1:8" ht="15.75">
      <c r="A216" s="1"/>
      <c r="B216" s="1"/>
      <c r="C216" s="1"/>
      <c r="D216" s="1"/>
      <c r="E216" s="1"/>
      <c r="F216" s="5"/>
      <c r="G216" s="1"/>
      <c r="H216" s="13"/>
    </row>
  </sheetData>
  <sheetProtection/>
  <mergeCells count="17">
    <mergeCell ref="A162:F162"/>
    <mergeCell ref="G162:H162"/>
    <mergeCell ref="G158:H158"/>
    <mergeCell ref="G159:H159"/>
    <mergeCell ref="G3:G5"/>
    <mergeCell ref="H3:H5"/>
    <mergeCell ref="C5:D5"/>
    <mergeCell ref="E5:F5"/>
    <mergeCell ref="G160:H160"/>
    <mergeCell ref="A1:G1"/>
    <mergeCell ref="A161:F161"/>
    <mergeCell ref="G161:H161"/>
    <mergeCell ref="A2:A5"/>
    <mergeCell ref="B2:B5"/>
    <mergeCell ref="C2:H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2018-06-07T09:16:50Z</dcterms:modified>
  <cp:category/>
  <cp:version/>
  <cp:contentType/>
  <cp:contentStatus/>
</cp:coreProperties>
</file>