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<sst xmlns="http://schemas.openxmlformats.org/spreadsheetml/2006/main" count="19" uniqueCount="18">
  <si>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</si>
  <si>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</si>
  <si>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</si>
  <si>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</si>
  <si>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</si>
  <si>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</si>
  <si>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</si>
  <si>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</si>
  <si>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</si>
  <si>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</si>
  <si>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</si>
  <si>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</si>
  <si>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</si>
  <si>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</si>
  <si>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</si>
  <si>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01.10.2018.  0:00:00</t>
  </si>
  <si>
    <t>28.10.2018. 0:00:00</t>
  </si>
  <si>
    <t>Показания приборов учета отопления за ОКТЯБРЬ 2018 г по адресу: г.Белгород ул.Макаренко д.24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</si>
</sst>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9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54;&#1082;&#1090;&#1103;&#1073;&#1088;&#1100;%2018%20&#1075;\&#1054;&#1082;&#1090;&#1103;&#1073;&#1088;&#1100;%202018%20&#1075;,%20&#1076;&#1086;&#1089;&#1095;&#1080;&#1090;&#1072;&#1090;&#1100;%20&#1047;&#1072;&#1088;&#1077;%20%20&#1086;&#1089;&#1090;&#1072;&#1090;%20&#1089;%20&#1084;&#1072;&#1088;&#1090;&#1072;\&#1064;&#1091;&#1084;&#1080;&#1083;&#1086;&#1074;&#1072;-&#1052;&#1072;&#1082;&#1072;&#1088;&#1077;&#1085;&#1082;&#1086;%20&#1086;&#1082;&#1090;&#1103;&#1073;&#1088;&#1100;%202018%20&#1075;,%20&#1069;&#1057;&#1050;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0" sqref="P10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3" customWidth="1"/>
    <col min="9" max="9" width="18.140625" style="0" customWidth="1"/>
  </cols>
  <sheetData>
    <row r="1" spans="1:7" ht="51" customHeight="1">
      <c r="A1" s="35" t="s">
        <v>17</v>
      </c>
      <c r="B1" s="35"/>
      <c r="C1" s="35"/>
      <c r="D1" s="35"/>
      <c r="E1" s="35"/>
      <c r="F1" s="35"/>
      <c r="G1" s="35"/>
    </row>
    <row r="2" spans="1:8" ht="17.25" customHeight="1">
      <c r="A2" s="36" t="s">
        <v>0</v>
      </c>
      <c r="B2" s="37" t="s">
        <v>1</v>
      </c>
      <c r="C2" s="38" t="s">
        <v>10</v>
      </c>
      <c r="D2" s="39"/>
      <c r="E2" s="39"/>
      <c r="F2" s="39"/>
      <c r="G2" s="39"/>
      <c r="H2" s="40"/>
    </row>
    <row r="3" spans="1:8" ht="16.5" customHeight="1">
      <c r="A3" s="36"/>
      <c r="B3" s="37"/>
      <c r="C3" s="41" t="s">
        <v>2</v>
      </c>
      <c r="D3" s="42"/>
      <c r="E3" s="41" t="s">
        <v>3</v>
      </c>
      <c r="F3" s="42"/>
      <c r="G3" s="27" t="s">
        <v>4</v>
      </c>
      <c r="H3" s="30" t="s">
        <v>9</v>
      </c>
    </row>
    <row r="4" spans="1:8" ht="18.75" customHeight="1">
      <c r="A4" s="36"/>
      <c r="B4" s="37"/>
      <c r="C4" s="18" t="s">
        <v>11</v>
      </c>
      <c r="D4" s="8" t="s">
        <v>12</v>
      </c>
      <c r="E4" s="8" t="s">
        <v>13</v>
      </c>
      <c r="F4" s="8" t="s">
        <v>12</v>
      </c>
      <c r="G4" s="28"/>
      <c r="H4" s="31"/>
    </row>
    <row r="5" spans="1:8" ht="17.25" customHeight="1">
      <c r="A5" s="36"/>
      <c r="B5" s="37"/>
      <c r="C5" s="33" t="s">
        <v>15</v>
      </c>
      <c r="D5" s="34"/>
      <c r="E5" s="33" t="s">
        <v>16</v>
      </c>
      <c r="F5" s="34"/>
      <c r="G5" s="29"/>
      <c r="H5" s="32"/>
    </row>
    <row r="6" spans="1:8" ht="15.75">
      <c r="A6" s="2" t="str">
        <f>'[1]Лист1'!$C$9</f>
        <v>1</v>
      </c>
      <c r="B6" s="2" t="str">
        <f>'[1]Лист1'!$D$15</f>
        <v>57-14840</v>
      </c>
      <c r="C6" s="16">
        <f>D6*4.1868</f>
        <v>48.229</v>
      </c>
      <c r="D6" s="9">
        <v>11.519298748447502</v>
      </c>
      <c r="E6" s="16">
        <f>F6*4.1868</f>
        <v>49.722</v>
      </c>
      <c r="F6" s="9">
        <v>11.875895672112353</v>
      </c>
      <c r="G6" s="20">
        <f aca="true" t="shared" si="0" ref="G6:G69">F6-D6</f>
        <v>0.35659692366485096</v>
      </c>
      <c r="H6" s="7"/>
    </row>
    <row r="7" spans="1:8" ht="15.75">
      <c r="A7" s="3" t="str">
        <f>'[65]Лист1'!$C$9</f>
        <v>2</v>
      </c>
      <c r="B7" s="3" t="str">
        <f>'[65]Лист1'!$D$15</f>
        <v>57-14988</v>
      </c>
      <c r="C7" s="16">
        <f aca="true" t="shared" si="1" ref="C7:C70">D7*4.1868</f>
        <v>0</v>
      </c>
      <c r="D7" s="9">
        <v>0</v>
      </c>
      <c r="E7" s="16">
        <f aca="true" t="shared" si="2" ref="E7:E70">F7*4.1868</f>
        <v>0</v>
      </c>
      <c r="F7" s="9">
        <v>0</v>
      </c>
      <c r="G7" s="20">
        <f t="shared" si="0"/>
        <v>0</v>
      </c>
      <c r="H7" s="7">
        <v>0.5955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6">
        <f t="shared" si="1"/>
        <v>75.643</v>
      </c>
      <c r="D8" s="9">
        <v>18.067020158593674</v>
      </c>
      <c r="E8" s="16">
        <f t="shared" si="2"/>
        <v>76.868</v>
      </c>
      <c r="F8" s="9">
        <v>18.359606381962358</v>
      </c>
      <c r="G8" s="20">
        <f t="shared" si="0"/>
        <v>0.29258622336868356</v>
      </c>
      <c r="H8" s="7"/>
    </row>
    <row r="9" spans="1:8" ht="15.75">
      <c r="A9" s="3" t="str">
        <f>'[87]Лист1'!$C$9</f>
        <v>4</v>
      </c>
      <c r="B9" s="3" t="str">
        <f>'[87]Лист1'!$D$15</f>
        <v>57-14346</v>
      </c>
      <c r="C9" s="16">
        <f t="shared" si="1"/>
        <v>94.036</v>
      </c>
      <c r="D9" s="9">
        <v>22.46011273526321</v>
      </c>
      <c r="E9" s="16">
        <f t="shared" si="2"/>
        <v>94.826</v>
      </c>
      <c r="F9" s="9">
        <v>22.64880099359893</v>
      </c>
      <c r="G9" s="20">
        <f t="shared" si="0"/>
        <v>0.1886882583357199</v>
      </c>
      <c r="H9" s="7"/>
    </row>
    <row r="10" spans="1:8" ht="15.75">
      <c r="A10" s="3" t="str">
        <f>'[98]Лист1'!$C$9</f>
        <v>5</v>
      </c>
      <c r="B10" s="3" t="str">
        <f>'[98]Лист1'!$D$15</f>
        <v>57-15004</v>
      </c>
      <c r="C10" s="16">
        <f t="shared" si="1"/>
        <v>43.906</v>
      </c>
      <c r="D10" s="9">
        <v>10.486767937326837</v>
      </c>
      <c r="E10" s="16">
        <f t="shared" si="2"/>
        <v>44.687</v>
      </c>
      <c r="F10" s="9">
        <v>10.673306582592911</v>
      </c>
      <c r="G10" s="20">
        <f t="shared" si="0"/>
        <v>0.186538645266074</v>
      </c>
      <c r="H10" s="7"/>
    </row>
    <row r="11" spans="1:8" ht="15.75">
      <c r="A11" s="3" t="str">
        <f>'[109]Лист1'!$C$9</f>
        <v>6</v>
      </c>
      <c r="B11" s="3" t="str">
        <f>'[109]Лист1'!$D$15</f>
        <v>57-14382</v>
      </c>
      <c r="C11" s="16">
        <f t="shared" si="1"/>
        <v>45.413</v>
      </c>
      <c r="D11" s="9">
        <v>10.846708703544472</v>
      </c>
      <c r="E11" s="16">
        <f t="shared" si="2"/>
        <v>45.624</v>
      </c>
      <c r="F11" s="9">
        <v>10.897105187732876</v>
      </c>
      <c r="G11" s="20">
        <f t="shared" si="0"/>
        <v>0.050396484188404145</v>
      </c>
      <c r="H11" s="7"/>
    </row>
    <row r="12" spans="1:8" ht="15.75">
      <c r="A12" s="3" t="str">
        <f>'[120]Лист1'!$C$9</f>
        <v>7</v>
      </c>
      <c r="B12" s="3" t="str">
        <f>'[120]Лист1'!$D$15</f>
        <v>57-14492</v>
      </c>
      <c r="C12" s="16">
        <f t="shared" si="1"/>
        <v>26.191</v>
      </c>
      <c r="D12" s="9">
        <v>6.255612878570746</v>
      </c>
      <c r="E12" s="16">
        <f t="shared" si="2"/>
        <v>28.827</v>
      </c>
      <c r="F12" s="9">
        <v>6.885210662080826</v>
      </c>
      <c r="G12" s="20">
        <f t="shared" si="0"/>
        <v>0.6295977835100803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6">
        <f t="shared" si="1"/>
        <v>0</v>
      </c>
      <c r="D13" s="9">
        <v>0</v>
      </c>
      <c r="E13" s="16">
        <f t="shared" si="2"/>
        <v>0</v>
      </c>
      <c r="F13" s="9">
        <v>0</v>
      </c>
      <c r="G13" s="20">
        <f t="shared" si="0"/>
        <v>0</v>
      </c>
      <c r="H13" s="7">
        <v>1.257</v>
      </c>
    </row>
    <row r="14" spans="1:8" ht="15.75">
      <c r="A14" s="3" t="str">
        <f>'[141]Лист1'!$C$9</f>
        <v>9</v>
      </c>
      <c r="B14" s="3" t="str">
        <f>'[141]Лист1'!$D$15</f>
        <v>57-14592</v>
      </c>
      <c r="C14" s="16">
        <f t="shared" si="1"/>
        <v>26.942895359999998</v>
      </c>
      <c r="D14" s="9">
        <v>6.4352</v>
      </c>
      <c r="E14" s="16">
        <f t="shared" si="2"/>
        <v>26.943314039999997</v>
      </c>
      <c r="F14" s="9">
        <v>6.4353</v>
      </c>
      <c r="G14" s="20">
        <f t="shared" si="0"/>
        <v>9.999999999976694E-05</v>
      </c>
      <c r="H14" s="7"/>
    </row>
    <row r="15" spans="1:8" ht="15.75">
      <c r="A15" s="3" t="str">
        <f>'[2]Лист1'!$C$9</f>
        <v>10</v>
      </c>
      <c r="B15" s="3" t="str">
        <f>'[2]Лист1'!$D$15</f>
        <v>57-15088</v>
      </c>
      <c r="C15" s="16">
        <f t="shared" si="1"/>
        <v>0.202</v>
      </c>
      <c r="D15" s="9">
        <v>0.048246871118754184</v>
      </c>
      <c r="E15" s="16">
        <f t="shared" si="2"/>
        <v>0.202</v>
      </c>
      <c r="F15" s="9">
        <v>0.048246871118754184</v>
      </c>
      <c r="G15" s="20">
        <f t="shared" si="0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6">
        <f t="shared" si="1"/>
        <v>3.114</v>
      </c>
      <c r="D16" s="9">
        <v>0.7437661220980224</v>
      </c>
      <c r="E16" s="16">
        <f t="shared" si="2"/>
        <v>3.114</v>
      </c>
      <c r="F16" s="9">
        <v>0.7437661220980224</v>
      </c>
      <c r="G16" s="20">
        <f t="shared" si="0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6">
        <f t="shared" si="1"/>
        <v>42.171</v>
      </c>
      <c r="D17" s="9">
        <v>10.072370306678131</v>
      </c>
      <c r="E17" s="16">
        <f t="shared" si="2"/>
        <v>42.171</v>
      </c>
      <c r="F17" s="9">
        <v>10.072370306678131</v>
      </c>
      <c r="G17" s="20">
        <f t="shared" si="0"/>
        <v>0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6">
        <f t="shared" si="1"/>
        <v>38.637</v>
      </c>
      <c r="D18" s="9">
        <v>9.22828890799656</v>
      </c>
      <c r="E18" s="16">
        <f t="shared" si="2"/>
        <v>38.831</v>
      </c>
      <c r="F18" s="9">
        <v>9.274625011942296</v>
      </c>
      <c r="G18" s="20">
        <f t="shared" si="0"/>
        <v>0.04633610394573573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6">
        <f t="shared" si="1"/>
        <v>16.668</v>
      </c>
      <c r="D19" s="9">
        <v>3.9810834049871024</v>
      </c>
      <c r="E19" s="16">
        <f t="shared" si="2"/>
        <v>16.942</v>
      </c>
      <c r="F19" s="9">
        <v>4.046527180663037</v>
      </c>
      <c r="G19" s="20">
        <f t="shared" si="0"/>
        <v>0.06544377567593429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6">
        <f t="shared" si="1"/>
        <v>7.786</v>
      </c>
      <c r="D20" s="9">
        <v>1.8596541511416833</v>
      </c>
      <c r="E20" s="16">
        <f t="shared" si="2"/>
        <v>8.07</v>
      </c>
      <c r="F20" s="9">
        <v>1.9274863857838924</v>
      </c>
      <c r="G20" s="20">
        <f t="shared" si="0"/>
        <v>0.06783223464220911</v>
      </c>
      <c r="H20" s="7"/>
    </row>
    <row r="21" spans="1:8" ht="15.75">
      <c r="A21" s="3" t="str">
        <f>'[61]Лист1'!$C$9</f>
        <v>16</v>
      </c>
      <c r="B21" s="3" t="str">
        <f>'[61]Лист1'!$D$15</f>
        <v>57-14330</v>
      </c>
      <c r="C21" s="16">
        <f t="shared" si="1"/>
        <v>11.289</v>
      </c>
      <c r="D21" s="9">
        <v>2.6963313270278015</v>
      </c>
      <c r="E21" s="16">
        <f t="shared" si="2"/>
        <v>11.2876128</v>
      </c>
      <c r="F21" s="9">
        <v>2.696</v>
      </c>
      <c r="G21" s="20">
        <f t="shared" si="0"/>
        <v>-0.0003313270278013647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6">
        <f t="shared" si="1"/>
        <v>34.111</v>
      </c>
      <c r="D22" s="9">
        <v>8.147272379860514</v>
      </c>
      <c r="E22" s="16">
        <f t="shared" si="2"/>
        <v>35.823</v>
      </c>
      <c r="F22" s="9">
        <v>8.556176554886788</v>
      </c>
      <c r="G22" s="20">
        <f t="shared" si="0"/>
        <v>0.4089041750262741</v>
      </c>
      <c r="H22" s="7"/>
    </row>
    <row r="23" spans="1:8" ht="15.75">
      <c r="A23" s="3" t="str">
        <f>'[63]Лист1'!$C$9</f>
        <v>18</v>
      </c>
      <c r="B23" s="3" t="str">
        <f>'[63]Лист1'!$D$15</f>
        <v>57-14144</v>
      </c>
      <c r="C23" s="16">
        <f t="shared" si="1"/>
        <v>84.871</v>
      </c>
      <c r="D23" s="9">
        <v>20.271090092672207</v>
      </c>
      <c r="E23" s="16">
        <f t="shared" si="2"/>
        <v>93.731</v>
      </c>
      <c r="F23" s="9">
        <v>22.38726473679182</v>
      </c>
      <c r="G23" s="20">
        <f t="shared" si="0"/>
        <v>2.1161746441196136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6">
        <f t="shared" si="1"/>
        <v>0.504</v>
      </c>
      <c r="D24" s="9">
        <v>0.12037833190025796</v>
      </c>
      <c r="E24" s="16">
        <f t="shared" si="2"/>
        <v>0.508</v>
      </c>
      <c r="F24" s="9">
        <v>0.12133371548676794</v>
      </c>
      <c r="G24" s="20">
        <f t="shared" si="0"/>
        <v>0.0009553835865099836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6">
        <f t="shared" si="1"/>
        <v>14.149</v>
      </c>
      <c r="D25" s="9">
        <v>3.37943059138244</v>
      </c>
      <c r="E25" s="16">
        <f t="shared" si="2"/>
        <v>14.149</v>
      </c>
      <c r="F25" s="9">
        <v>3.37943059138244</v>
      </c>
      <c r="G25" s="20">
        <f t="shared" si="0"/>
        <v>0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6">
        <f t="shared" si="1"/>
        <v>6.0582996</v>
      </c>
      <c r="D26" s="9">
        <v>1.447</v>
      </c>
      <c r="E26" s="16">
        <f t="shared" si="2"/>
        <v>6.059</v>
      </c>
      <c r="F26" s="9">
        <v>1.447167287665998</v>
      </c>
      <c r="G26" s="20">
        <f t="shared" si="0"/>
        <v>0.00016728766599793943</v>
      </c>
      <c r="H26" s="7"/>
    </row>
    <row r="27" spans="1:8" ht="15.75">
      <c r="A27" s="3" t="str">
        <f>'[68]Лист1'!$C$9</f>
        <v>22</v>
      </c>
      <c r="B27" s="3" t="str">
        <f>'[68]Лист1'!$D$15</f>
        <v>57-14504</v>
      </c>
      <c r="C27" s="16">
        <f t="shared" si="1"/>
        <v>28.364</v>
      </c>
      <c r="D27" s="9">
        <v>6.7746250119422955</v>
      </c>
      <c r="E27" s="16">
        <f t="shared" si="2"/>
        <v>28.922</v>
      </c>
      <c r="F27" s="9">
        <v>6.907901022260438</v>
      </c>
      <c r="G27" s="20">
        <f t="shared" si="0"/>
        <v>0.1332760103181423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6">
        <f t="shared" si="1"/>
        <v>5.811</v>
      </c>
      <c r="D28" s="9">
        <v>1.387933505302379</v>
      </c>
      <c r="E28" s="16">
        <f t="shared" si="2"/>
        <v>5.811</v>
      </c>
      <c r="F28" s="9">
        <v>1.387933505302379</v>
      </c>
      <c r="G28" s="20">
        <f t="shared" si="0"/>
        <v>0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6">
        <f t="shared" si="1"/>
        <v>49.409</v>
      </c>
      <c r="D29" s="9">
        <v>11.801136906467947</v>
      </c>
      <c r="E29" s="16">
        <f t="shared" si="2"/>
        <v>49.409</v>
      </c>
      <c r="F29" s="9">
        <v>11.801136906467947</v>
      </c>
      <c r="G29" s="20">
        <f t="shared" si="0"/>
        <v>0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6">
        <f t="shared" si="1"/>
        <v>10.665</v>
      </c>
      <c r="D30" s="9">
        <v>2.547291487532244</v>
      </c>
      <c r="E30" s="16">
        <f t="shared" si="2"/>
        <v>10.665</v>
      </c>
      <c r="F30" s="9">
        <v>2.547291487532244</v>
      </c>
      <c r="G30" s="20">
        <f t="shared" si="0"/>
        <v>0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6">
        <f t="shared" si="1"/>
        <v>133.289</v>
      </c>
      <c r="D31" s="9">
        <v>31.835530715582305</v>
      </c>
      <c r="E31" s="16">
        <f t="shared" si="2"/>
        <v>133.289</v>
      </c>
      <c r="F31" s="9">
        <v>31.835530715582305</v>
      </c>
      <c r="G31" s="20">
        <f t="shared" si="0"/>
        <v>0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6">
        <f t="shared" si="1"/>
        <v>13.217</v>
      </c>
      <c r="D32" s="9">
        <v>3.156826215725614</v>
      </c>
      <c r="E32" s="16">
        <f t="shared" si="2"/>
        <v>13.495</v>
      </c>
      <c r="F32" s="9">
        <v>3.2232253749880577</v>
      </c>
      <c r="G32" s="20">
        <f t="shared" si="0"/>
        <v>0.06639915926244377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6">
        <f t="shared" si="1"/>
        <v>39.899</v>
      </c>
      <c r="D33" s="9">
        <v>9.529712429540462</v>
      </c>
      <c r="E33" s="16">
        <f t="shared" si="2"/>
        <v>42.143</v>
      </c>
      <c r="F33" s="9">
        <v>10.065682621572561</v>
      </c>
      <c r="G33" s="20">
        <f t="shared" si="0"/>
        <v>0.5359701920320994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6">
        <f t="shared" si="1"/>
        <v>68.748</v>
      </c>
      <c r="D34" s="9">
        <v>16.420177701347093</v>
      </c>
      <c r="E34" s="16">
        <f t="shared" si="2"/>
        <v>71.941</v>
      </c>
      <c r="F34" s="9">
        <v>17.182812649278688</v>
      </c>
      <c r="G34" s="20">
        <f t="shared" si="0"/>
        <v>0.7626349479315948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6">
        <f t="shared" si="1"/>
        <v>8.45</v>
      </c>
      <c r="D35" s="9">
        <v>2.0182478265023405</v>
      </c>
      <c r="E35" s="16">
        <f t="shared" si="2"/>
        <v>9.489</v>
      </c>
      <c r="F35" s="9">
        <v>2.266408713098309</v>
      </c>
      <c r="G35" s="20">
        <f t="shared" si="0"/>
        <v>0.24816088659596858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6">
        <f t="shared" si="1"/>
        <v>52.165</v>
      </c>
      <c r="D36" s="9">
        <v>12.459396197573327</v>
      </c>
      <c r="E36" s="16">
        <f t="shared" si="2"/>
        <v>52.173</v>
      </c>
      <c r="F36" s="9">
        <v>12.461306964746347</v>
      </c>
      <c r="G36" s="20">
        <f t="shared" si="0"/>
        <v>0.0019107671730207443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6">
        <f t="shared" si="1"/>
        <v>0.314</v>
      </c>
      <c r="D37" s="9">
        <v>0.07499761154103372</v>
      </c>
      <c r="E37" s="16">
        <f t="shared" si="2"/>
        <v>0.383</v>
      </c>
      <c r="F37" s="9">
        <v>0.09147797840833095</v>
      </c>
      <c r="G37" s="20">
        <f t="shared" si="0"/>
        <v>0.01648036686729723</v>
      </c>
      <c r="H37" s="7"/>
    </row>
    <row r="38" spans="1:8" ht="15.75">
      <c r="A38" s="3" t="str">
        <f>'[80]Лист1'!$C$9</f>
        <v>33</v>
      </c>
      <c r="B38" s="3" t="str">
        <f>'[80]Лист1'!$D$15</f>
        <v>57-14458</v>
      </c>
      <c r="C38" s="16">
        <f t="shared" si="1"/>
        <v>11.257</v>
      </c>
      <c r="D38" s="9">
        <v>2.6886882583357217</v>
      </c>
      <c r="E38" s="16">
        <f t="shared" si="2"/>
        <v>12.321</v>
      </c>
      <c r="F38" s="9">
        <v>2.9428202923473776</v>
      </c>
      <c r="G38" s="20">
        <f t="shared" si="0"/>
        <v>0.25413203401165596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6">
        <f t="shared" si="1"/>
        <v>2.198</v>
      </c>
      <c r="D39" s="9">
        <v>0.5249832807872361</v>
      </c>
      <c r="E39" s="16">
        <f t="shared" si="2"/>
        <v>2.198</v>
      </c>
      <c r="F39" s="9">
        <v>0.5249832807872361</v>
      </c>
      <c r="G39" s="20">
        <f t="shared" si="0"/>
        <v>0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6">
        <f t="shared" si="1"/>
        <v>40.4</v>
      </c>
      <c r="D40" s="9">
        <v>9.649374223750836</v>
      </c>
      <c r="E40" s="16">
        <f t="shared" si="2"/>
        <v>42.367</v>
      </c>
      <c r="F40" s="9">
        <v>10.11918410241712</v>
      </c>
      <c r="G40" s="20">
        <f t="shared" si="0"/>
        <v>0.4698098786662843</v>
      </c>
      <c r="H40" s="7"/>
    </row>
    <row r="41" spans="1:8" ht="15.75">
      <c r="A41" s="3" t="str">
        <f>'[83]Лист1'!$C$9</f>
        <v>36</v>
      </c>
      <c r="B41" s="3" t="str">
        <f>'[83]Лист1'!$D$15</f>
        <v>57-14932</v>
      </c>
      <c r="C41" s="16">
        <f t="shared" si="1"/>
        <v>54.407</v>
      </c>
      <c r="D41" s="9">
        <v>12.994888697812172</v>
      </c>
      <c r="E41" s="16">
        <f t="shared" si="2"/>
        <v>54.407</v>
      </c>
      <c r="F41" s="9">
        <v>12.994888697812172</v>
      </c>
      <c r="G41" s="20">
        <f t="shared" si="0"/>
        <v>0</v>
      </c>
      <c r="H41" s="7"/>
    </row>
    <row r="42" spans="1:8" ht="15.75">
      <c r="A42" s="3" t="str">
        <f>'[84]Лист1'!$C$9</f>
        <v>37</v>
      </c>
      <c r="B42" s="3" t="str">
        <f>'[84]Лист1'!$D$15</f>
        <v>57-14906</v>
      </c>
      <c r="C42" s="16">
        <f t="shared" si="1"/>
        <v>17.653</v>
      </c>
      <c r="D42" s="9">
        <v>4.216346613165186</v>
      </c>
      <c r="E42" s="16">
        <f t="shared" si="2"/>
        <v>19.397</v>
      </c>
      <c r="F42" s="9">
        <v>4.6328938568835385</v>
      </c>
      <c r="G42" s="20">
        <f t="shared" si="0"/>
        <v>0.4165472437183526</v>
      </c>
      <c r="H42" s="7"/>
    </row>
    <row r="43" spans="1:8" ht="15.75">
      <c r="A43" s="3" t="str">
        <f>'[85]Лист1'!$C$9</f>
        <v>38</v>
      </c>
      <c r="B43" s="3" t="str">
        <f>'[85]Лист1'!$D$15</f>
        <v>57-14660</v>
      </c>
      <c r="C43" s="16">
        <f t="shared" si="1"/>
        <v>0</v>
      </c>
      <c r="D43" s="9">
        <v>0</v>
      </c>
      <c r="E43" s="16">
        <f t="shared" si="2"/>
        <v>0</v>
      </c>
      <c r="F43" s="9">
        <v>0</v>
      </c>
      <c r="G43" s="20">
        <f t="shared" si="0"/>
        <v>0</v>
      </c>
      <c r="H43" s="7">
        <v>0.5955</v>
      </c>
    </row>
    <row r="44" spans="1:8" ht="15.75">
      <c r="A44" s="3" t="str">
        <f>'[86]Лист1'!$C$9</f>
        <v>39</v>
      </c>
      <c r="B44" s="3" t="str">
        <f>'[86]Лист1'!$D$15</f>
        <v>57-11080</v>
      </c>
      <c r="C44" s="16">
        <f t="shared" si="1"/>
        <v>54.972</v>
      </c>
      <c r="D44" s="9">
        <v>13.129836629406707</v>
      </c>
      <c r="E44" s="16">
        <f t="shared" si="2"/>
        <v>54.972</v>
      </c>
      <c r="F44" s="9">
        <v>13.129836629406707</v>
      </c>
      <c r="G44" s="20">
        <f t="shared" si="0"/>
        <v>0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6">
        <f t="shared" si="1"/>
        <v>37.1</v>
      </c>
      <c r="D45" s="9">
        <v>8.8611827648801</v>
      </c>
      <c r="E45" s="16">
        <f t="shared" si="2"/>
        <v>37.1</v>
      </c>
      <c r="F45" s="9">
        <v>8.8611827648801</v>
      </c>
      <c r="G45" s="20">
        <f t="shared" si="0"/>
        <v>0</v>
      </c>
      <c r="H45" s="7"/>
    </row>
    <row r="46" spans="1:8" ht="15.75">
      <c r="A46" s="3" t="str">
        <f>'[89]Лист1'!$C$9</f>
        <v>41</v>
      </c>
      <c r="B46" s="3" t="str">
        <f>'[89]Лист1'!$D$15</f>
        <v>57-14924</v>
      </c>
      <c r="C46" s="16">
        <f t="shared" si="1"/>
        <v>15.98</v>
      </c>
      <c r="D46" s="9">
        <v>3.8167574281073855</v>
      </c>
      <c r="E46" s="16">
        <f t="shared" si="2"/>
        <v>15.98</v>
      </c>
      <c r="F46" s="9">
        <v>3.8167574281073855</v>
      </c>
      <c r="G46" s="20">
        <f t="shared" si="0"/>
        <v>0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6">
        <f t="shared" si="1"/>
        <v>0</v>
      </c>
      <c r="D47" s="9">
        <v>0</v>
      </c>
      <c r="E47" s="16">
        <f t="shared" si="2"/>
        <v>0</v>
      </c>
      <c r="F47" s="9">
        <v>0</v>
      </c>
      <c r="G47" s="20">
        <f t="shared" si="0"/>
        <v>0</v>
      </c>
      <c r="H47" s="7">
        <v>0.972</v>
      </c>
    </row>
    <row r="48" spans="1:8" ht="15.75">
      <c r="A48" s="3" t="str">
        <f>'[91]Лист1'!$C$9</f>
        <v>43</v>
      </c>
      <c r="B48" s="3" t="str">
        <f>'[91]Лист1'!$D$15</f>
        <v>57-14896</v>
      </c>
      <c r="C48" s="16">
        <f t="shared" si="1"/>
        <v>3.976</v>
      </c>
      <c r="D48" s="9">
        <v>0.9496512849909239</v>
      </c>
      <c r="E48" s="16">
        <f t="shared" si="2"/>
        <v>5.085</v>
      </c>
      <c r="F48" s="9">
        <v>1.214531384350817</v>
      </c>
      <c r="G48" s="20">
        <f t="shared" si="0"/>
        <v>0.2648800993598931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6">
        <f t="shared" si="1"/>
        <v>48.637</v>
      </c>
      <c r="D49" s="9">
        <v>11.616747874271521</v>
      </c>
      <c r="E49" s="16">
        <f t="shared" si="2"/>
        <v>50.329</v>
      </c>
      <c r="F49" s="9">
        <v>12.020875131365244</v>
      </c>
      <c r="G49" s="20">
        <f t="shared" si="0"/>
        <v>0.4041272570937231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6">
        <f t="shared" si="1"/>
        <v>1.646</v>
      </c>
      <c r="D50" s="9">
        <v>0.3931403458488583</v>
      </c>
      <c r="E50" s="16">
        <f t="shared" si="2"/>
        <v>1.646</v>
      </c>
      <c r="F50" s="9">
        <v>0.3931403458488583</v>
      </c>
      <c r="G50" s="20">
        <f t="shared" si="0"/>
        <v>0</v>
      </c>
      <c r="H50" s="7"/>
    </row>
    <row r="51" spans="1:8" ht="15.75">
      <c r="A51" s="3" t="str">
        <f>'[94]Лист1'!$C$9</f>
        <v>46</v>
      </c>
      <c r="B51" s="3" t="str">
        <f>'[94]Лист1'!$D$15</f>
        <v>57-14446</v>
      </c>
      <c r="C51" s="16">
        <f t="shared" si="1"/>
        <v>3.079</v>
      </c>
      <c r="D51" s="9">
        <v>0.7354065157160601</v>
      </c>
      <c r="E51" s="16">
        <f t="shared" si="2"/>
        <v>3.079</v>
      </c>
      <c r="F51" s="9">
        <v>0.7354065157160601</v>
      </c>
      <c r="G51" s="20">
        <f t="shared" si="0"/>
        <v>0</v>
      </c>
      <c r="H51" s="7"/>
    </row>
    <row r="52" spans="1:8" ht="15.75">
      <c r="A52" s="3" t="str">
        <f>'[95]Лист1'!$C$9</f>
        <v>47</v>
      </c>
      <c r="B52" s="3" t="str">
        <f>'[95]Лист1'!$D$15</f>
        <v>57-14878</v>
      </c>
      <c r="C52" s="16">
        <f t="shared" si="1"/>
        <v>46.1301624</v>
      </c>
      <c r="D52" s="9">
        <v>11.018</v>
      </c>
      <c r="E52" s="16">
        <f t="shared" si="2"/>
        <v>50.03</v>
      </c>
      <c r="F52" s="9">
        <v>11.949460208273623</v>
      </c>
      <c r="G52" s="20">
        <f t="shared" si="0"/>
        <v>0.9314602082736219</v>
      </c>
      <c r="H52" s="7"/>
    </row>
    <row r="53" spans="1:8" ht="15.75">
      <c r="A53" s="3" t="str">
        <f>'[96]Лист1'!$C$9</f>
        <v>48</v>
      </c>
      <c r="B53" s="3" t="str">
        <f>'[96]Лист1'!$D$15</f>
        <v>57-14984</v>
      </c>
      <c r="C53" s="16">
        <f t="shared" si="1"/>
        <v>0</v>
      </c>
      <c r="D53" s="9">
        <v>0</v>
      </c>
      <c r="E53" s="16">
        <f t="shared" si="2"/>
        <v>0</v>
      </c>
      <c r="F53" s="9">
        <v>0</v>
      </c>
      <c r="G53" s="20">
        <f t="shared" si="0"/>
        <v>0</v>
      </c>
      <c r="H53" s="7">
        <v>0.6599999999999999</v>
      </c>
    </row>
    <row r="54" spans="1:8" ht="15.75">
      <c r="A54" s="3" t="str">
        <f>'[97]Лист1'!$C$9</f>
        <v>49</v>
      </c>
      <c r="B54" s="3" t="str">
        <f>'[97]Лист1'!$D$15</f>
        <v>57-14524</v>
      </c>
      <c r="C54" s="16">
        <f t="shared" si="1"/>
        <v>36.743</v>
      </c>
      <c r="D54" s="9">
        <v>8.775914779784085</v>
      </c>
      <c r="E54" s="16">
        <f t="shared" si="2"/>
        <v>38.119</v>
      </c>
      <c r="F54" s="9">
        <v>9.104566733543518</v>
      </c>
      <c r="G54" s="20">
        <f t="shared" si="0"/>
        <v>0.328651953759433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6">
        <f t="shared" si="1"/>
        <v>0.687</v>
      </c>
      <c r="D55" s="9">
        <v>0.16408713098308972</v>
      </c>
      <c r="E55" s="16">
        <f t="shared" si="2"/>
        <v>0.823</v>
      </c>
      <c r="F55" s="9">
        <v>0.19657017292442916</v>
      </c>
      <c r="G55" s="20">
        <f t="shared" si="0"/>
        <v>0.03248304194133944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6">
        <f t="shared" si="1"/>
        <v>8.738</v>
      </c>
      <c r="D56" s="9">
        <v>2.0870354447310593</v>
      </c>
      <c r="E56" s="16">
        <f t="shared" si="2"/>
        <v>8.738</v>
      </c>
      <c r="F56" s="9">
        <v>2.0870354447310593</v>
      </c>
      <c r="G56" s="20">
        <f t="shared" si="0"/>
        <v>0</v>
      </c>
      <c r="H56" s="7"/>
    </row>
    <row r="57" spans="1:8" ht="15.75">
      <c r="A57" s="3" t="str">
        <f>'[101]Лист1'!$C$9</f>
        <v>52</v>
      </c>
      <c r="B57" s="3" t="str">
        <f>'[101]Лист1'!$D$15</f>
        <v>57-14962</v>
      </c>
      <c r="C57" s="16">
        <f t="shared" si="1"/>
        <v>30.013</v>
      </c>
      <c r="D57" s="9">
        <v>7.168481895481036</v>
      </c>
      <c r="E57" s="16">
        <f t="shared" si="2"/>
        <v>30.307</v>
      </c>
      <c r="F57" s="9">
        <v>7.238702589089519</v>
      </c>
      <c r="G57" s="20">
        <f t="shared" si="0"/>
        <v>0.07022069360848349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6">
        <f t="shared" si="1"/>
        <v>7.054</v>
      </c>
      <c r="D58" s="9">
        <v>1.6848189548103565</v>
      </c>
      <c r="E58" s="16">
        <f t="shared" si="2"/>
        <v>7.269</v>
      </c>
      <c r="F58" s="9">
        <v>1.7361708225852681</v>
      </c>
      <c r="G58" s="20">
        <f t="shared" si="0"/>
        <v>0.05135186777491163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6">
        <f t="shared" si="1"/>
        <v>13.247035200000001</v>
      </c>
      <c r="D59" s="9">
        <v>3.164</v>
      </c>
      <c r="E59" s="16">
        <f t="shared" si="2"/>
        <v>15.15</v>
      </c>
      <c r="F59" s="9">
        <v>3.6185153339065637</v>
      </c>
      <c r="G59" s="20">
        <f t="shared" si="0"/>
        <v>0.4545153339065635</v>
      </c>
      <c r="H59" s="7"/>
    </row>
    <row r="60" spans="1:8" ht="15.75">
      <c r="A60" s="3" t="str">
        <f>'[104]Лист1'!$C$9</f>
        <v>55</v>
      </c>
      <c r="B60" s="3" t="str">
        <f>'[104]Лист1'!$D$15</f>
        <v>57-15018</v>
      </c>
      <c r="C60" s="16">
        <f t="shared" si="1"/>
        <v>55.491</v>
      </c>
      <c r="D60" s="9">
        <v>13.253797649756377</v>
      </c>
      <c r="E60" s="16">
        <f t="shared" si="2"/>
        <v>55.497</v>
      </c>
      <c r="F60" s="9">
        <v>13.255230725136142</v>
      </c>
      <c r="G60" s="20">
        <f t="shared" si="0"/>
        <v>0.0014330753797651141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6">
        <f t="shared" si="1"/>
        <v>16.808</v>
      </c>
      <c r="D61" s="9">
        <v>4.014521830514952</v>
      </c>
      <c r="E61" s="16">
        <f t="shared" si="2"/>
        <v>16.892</v>
      </c>
      <c r="F61" s="9">
        <v>4.034584885831661</v>
      </c>
      <c r="G61" s="20">
        <f t="shared" si="0"/>
        <v>0.020063055316708933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6">
        <f t="shared" si="1"/>
        <v>57.714</v>
      </c>
      <c r="D62" s="9">
        <v>13.7847520779593</v>
      </c>
      <c r="E62" s="16">
        <f t="shared" si="2"/>
        <v>57.714</v>
      </c>
      <c r="F62" s="9">
        <v>13.7847520779593</v>
      </c>
      <c r="G62" s="20">
        <f t="shared" si="0"/>
        <v>0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6">
        <f t="shared" si="1"/>
        <v>0</v>
      </c>
      <c r="D63" s="9">
        <v>0</v>
      </c>
      <c r="E63" s="16">
        <f t="shared" si="2"/>
        <v>0</v>
      </c>
      <c r="F63" s="9">
        <v>0</v>
      </c>
      <c r="G63" s="20">
        <f t="shared" si="0"/>
        <v>0</v>
      </c>
      <c r="H63" s="7">
        <v>0.597</v>
      </c>
    </row>
    <row r="64" spans="1:8" ht="15.75">
      <c r="A64" s="3" t="str">
        <f>'[108]Лист1'!$C$9</f>
        <v>59</v>
      </c>
      <c r="B64" s="3" t="str">
        <f>'[108]Лист1'!$D$15</f>
        <v>57-14378</v>
      </c>
      <c r="C64" s="16">
        <f t="shared" si="1"/>
        <v>16.364</v>
      </c>
      <c r="D64" s="9">
        <v>3.908474252412344</v>
      </c>
      <c r="E64" s="16">
        <f t="shared" si="2"/>
        <v>16.619</v>
      </c>
      <c r="F64" s="9">
        <v>3.969379956052355</v>
      </c>
      <c r="G64" s="20">
        <f t="shared" si="0"/>
        <v>0.06090570364001113</v>
      </c>
      <c r="H64" s="7"/>
    </row>
    <row r="65" spans="1:8" ht="15.75">
      <c r="A65" s="3" t="str">
        <f>'[110]Лист1'!$C$9</f>
        <v>60</v>
      </c>
      <c r="B65" s="3" t="str">
        <f>'[110]Лист1'!$D$15</f>
        <v>57-15030</v>
      </c>
      <c r="C65" s="16">
        <f t="shared" si="1"/>
        <v>26.989</v>
      </c>
      <c r="D65" s="9">
        <v>6.4462119040794885</v>
      </c>
      <c r="E65" s="16">
        <f t="shared" si="2"/>
        <v>26.989</v>
      </c>
      <c r="F65" s="9">
        <v>6.4462119040794885</v>
      </c>
      <c r="G65" s="20">
        <f t="shared" si="0"/>
        <v>0</v>
      </c>
      <c r="H65" s="7"/>
    </row>
    <row r="66" spans="1:8" ht="15.75">
      <c r="A66" s="3" t="str">
        <f>'[111]Лист1'!$C$9</f>
        <v>61</v>
      </c>
      <c r="B66" s="3" t="str">
        <f>'[111]Лист1'!$D$15</f>
        <v>57-15000</v>
      </c>
      <c r="C66" s="16">
        <f t="shared" si="1"/>
        <v>0</v>
      </c>
      <c r="D66" s="9">
        <v>0</v>
      </c>
      <c r="E66" s="16">
        <f t="shared" si="2"/>
        <v>0</v>
      </c>
      <c r="F66" s="9">
        <v>0</v>
      </c>
      <c r="G66" s="20">
        <f t="shared" si="0"/>
        <v>0</v>
      </c>
      <c r="H66" s="7">
        <v>0.5445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6">
        <f t="shared" si="1"/>
        <v>0</v>
      </c>
      <c r="D67" s="9">
        <v>0</v>
      </c>
      <c r="E67" s="16">
        <f t="shared" si="2"/>
        <v>0</v>
      </c>
      <c r="F67" s="9">
        <v>0</v>
      </c>
      <c r="G67" s="20">
        <f t="shared" si="0"/>
        <v>0</v>
      </c>
      <c r="H67" s="7">
        <v>1.2525</v>
      </c>
    </row>
    <row r="68" spans="1:8" ht="15.75">
      <c r="A68" s="3" t="str">
        <f>'[113]Лист1'!$C$9</f>
        <v>63</v>
      </c>
      <c r="B68" s="3" t="str">
        <f>'[113]Лист1'!$D$15</f>
        <v>57-14744</v>
      </c>
      <c r="C68" s="16">
        <f t="shared" si="1"/>
        <v>55.351</v>
      </c>
      <c r="D68" s="9">
        <v>13.220359224228527</v>
      </c>
      <c r="E68" s="16">
        <f t="shared" si="2"/>
        <v>59.304</v>
      </c>
      <c r="F68" s="9">
        <v>14.16451705359702</v>
      </c>
      <c r="G68" s="20">
        <f t="shared" si="0"/>
        <v>0.9441578293684927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6">
        <f t="shared" si="1"/>
        <v>15.319</v>
      </c>
      <c r="D69" s="9">
        <v>3.6588802904366107</v>
      </c>
      <c r="E69" s="16">
        <f t="shared" si="2"/>
        <v>15.322</v>
      </c>
      <c r="F69" s="9">
        <v>3.659596828126493</v>
      </c>
      <c r="G69" s="20">
        <f t="shared" si="0"/>
        <v>0.000716537689882113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6">
        <f t="shared" si="1"/>
        <v>4.706</v>
      </c>
      <c r="D70" s="9">
        <v>1.124008789528996</v>
      </c>
      <c r="E70" s="16">
        <f t="shared" si="2"/>
        <v>4.706</v>
      </c>
      <c r="F70" s="9">
        <v>1.124008789528996</v>
      </c>
      <c r="G70" s="20">
        <f aca="true" t="shared" si="3" ref="G70:G133">F70-D70</f>
        <v>0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6">
        <f aca="true" t="shared" si="4" ref="C71:C134">D71*4.1868</f>
        <v>18.429</v>
      </c>
      <c r="D71" s="9">
        <v>4.401691028948123</v>
      </c>
      <c r="E71" s="16">
        <f aca="true" t="shared" si="5" ref="E71:E134">F71*4.1868</f>
        <v>18.686</v>
      </c>
      <c r="F71" s="9">
        <v>4.463074424381389</v>
      </c>
      <c r="G71" s="20">
        <f t="shared" si="3"/>
        <v>0.06138339543326676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6">
        <f t="shared" si="4"/>
        <v>0</v>
      </c>
      <c r="D72" s="9">
        <v>0</v>
      </c>
      <c r="E72" s="16">
        <f t="shared" si="5"/>
        <v>0</v>
      </c>
      <c r="F72" s="9">
        <v>0</v>
      </c>
      <c r="G72" s="20">
        <f t="shared" si="3"/>
        <v>0</v>
      </c>
      <c r="H72" s="7">
        <v>0.5955</v>
      </c>
    </row>
    <row r="73" spans="1:8" ht="15.75">
      <c r="A73" s="3" t="str">
        <f>'[118]Лист1'!$C$9</f>
        <v>68</v>
      </c>
      <c r="B73" s="3" t="str">
        <f>'[118]Лист1'!$D$15</f>
        <v>57-14836</v>
      </c>
      <c r="C73" s="16">
        <f t="shared" si="4"/>
        <v>0.734</v>
      </c>
      <c r="D73" s="9">
        <v>0.175312888124582</v>
      </c>
      <c r="E73" s="16">
        <f t="shared" si="5"/>
        <v>0.734</v>
      </c>
      <c r="F73" s="9">
        <v>0.175312888124582</v>
      </c>
      <c r="G73" s="20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6">
        <f t="shared" si="4"/>
        <v>0</v>
      </c>
      <c r="D74" s="9">
        <v>0</v>
      </c>
      <c r="E74" s="16">
        <f t="shared" si="5"/>
        <v>0</v>
      </c>
      <c r="F74" s="9">
        <v>0</v>
      </c>
      <c r="G74" s="20">
        <f t="shared" si="3"/>
        <v>0</v>
      </c>
      <c r="H74" s="7">
        <v>0.972</v>
      </c>
    </row>
    <row r="75" spans="1:8" ht="15.75">
      <c r="A75" s="3" t="str">
        <f>'[121]Лист1'!$C$9</f>
        <v>70</v>
      </c>
      <c r="B75" s="3" t="str">
        <f>'[121]Лист1'!$D$15</f>
        <v>57-15032</v>
      </c>
      <c r="C75" s="16">
        <f t="shared" si="4"/>
        <v>43.338</v>
      </c>
      <c r="D75" s="9">
        <v>10.35110346804242</v>
      </c>
      <c r="E75" s="16">
        <f t="shared" si="5"/>
        <v>43.338</v>
      </c>
      <c r="F75" s="9">
        <v>10.35110346804242</v>
      </c>
      <c r="G75" s="20">
        <f t="shared" si="3"/>
        <v>0</v>
      </c>
      <c r="H75" s="7"/>
    </row>
    <row r="76" spans="1:8" ht="15.75">
      <c r="A76" s="3" t="str">
        <f>'[122]Лист1'!$C$9</f>
        <v>71</v>
      </c>
      <c r="B76" s="3" t="str">
        <f>'[122]Лист1'!$D$15</f>
        <v>9B-00356</v>
      </c>
      <c r="C76" s="16">
        <f t="shared" si="4"/>
        <v>0</v>
      </c>
      <c r="D76" s="9">
        <v>0</v>
      </c>
      <c r="E76" s="16">
        <f t="shared" si="5"/>
        <v>0</v>
      </c>
      <c r="F76" s="9">
        <v>0</v>
      </c>
      <c r="G76" s="20">
        <f t="shared" si="3"/>
        <v>0</v>
      </c>
      <c r="H76" s="7">
        <v>1.2555</v>
      </c>
    </row>
    <row r="77" spans="1:8" ht="15.75">
      <c r="A77" s="3" t="str">
        <f>'[123]Лист1'!$C$9</f>
        <v>72</v>
      </c>
      <c r="B77" s="3" t="str">
        <f>'[123]Лист1'!$D$15</f>
        <v>57-15054</v>
      </c>
      <c r="C77" s="16">
        <f t="shared" si="4"/>
        <v>31.673560679999998</v>
      </c>
      <c r="D77" s="9">
        <v>7.5651</v>
      </c>
      <c r="E77" s="16">
        <f t="shared" si="5"/>
        <v>32.64196752</v>
      </c>
      <c r="F77" s="9">
        <v>7.7964</v>
      </c>
      <c r="G77" s="20">
        <f t="shared" si="3"/>
        <v>0.23130000000000006</v>
      </c>
      <c r="H77" s="7"/>
    </row>
    <row r="78" spans="1:8" ht="15.75">
      <c r="A78" s="3" t="str">
        <f>'[124]Лист1'!$C$9</f>
        <v>73</v>
      </c>
      <c r="B78" s="3" t="str">
        <f>'[124]Лист1'!$D$15</f>
        <v>57-14978</v>
      </c>
      <c r="C78" s="16">
        <f t="shared" si="4"/>
        <v>2.445</v>
      </c>
      <c r="D78" s="9">
        <v>0.5839782172542276</v>
      </c>
      <c r="E78" s="16">
        <f t="shared" si="5"/>
        <v>2.445</v>
      </c>
      <c r="F78" s="9">
        <v>0.5839782172542276</v>
      </c>
      <c r="G78" s="20">
        <f t="shared" si="3"/>
        <v>0</v>
      </c>
      <c r="H78" s="7"/>
    </row>
    <row r="79" spans="1:8" ht="15.75">
      <c r="A79" s="3" t="str">
        <f>'[125]Лист1'!$C$9</f>
        <v>74</v>
      </c>
      <c r="B79" s="3" t="str">
        <f>'[125]Лист1'!$D$15</f>
        <v>57-15062</v>
      </c>
      <c r="C79" s="16">
        <f t="shared" si="4"/>
        <v>0</v>
      </c>
      <c r="D79" s="9">
        <v>0</v>
      </c>
      <c r="E79" s="16">
        <f t="shared" si="5"/>
        <v>0</v>
      </c>
      <c r="F79" s="9">
        <v>0</v>
      </c>
      <c r="G79" s="20">
        <f t="shared" si="3"/>
        <v>0</v>
      </c>
      <c r="H79" s="7">
        <v>0.594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6">
        <f t="shared" si="4"/>
        <v>28.933</v>
      </c>
      <c r="D80" s="9">
        <v>6.91052832712334</v>
      </c>
      <c r="E80" s="16">
        <f t="shared" si="5"/>
        <v>28.933</v>
      </c>
      <c r="F80" s="9">
        <v>6.91052832712334</v>
      </c>
      <c r="G80" s="20">
        <f t="shared" si="3"/>
        <v>0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6">
        <f t="shared" si="4"/>
        <v>0</v>
      </c>
      <c r="D81" s="9">
        <v>0</v>
      </c>
      <c r="E81" s="16">
        <f t="shared" si="5"/>
        <v>0</v>
      </c>
      <c r="F81" s="9">
        <v>0</v>
      </c>
      <c r="G81" s="20">
        <f t="shared" si="3"/>
        <v>0</v>
      </c>
      <c r="H81" s="7">
        <v>0.597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6">
        <f t="shared" si="4"/>
        <v>0</v>
      </c>
      <c r="D82" s="9">
        <v>0</v>
      </c>
      <c r="E82" s="16">
        <f t="shared" si="5"/>
        <v>0</v>
      </c>
      <c r="F82" s="9">
        <v>0</v>
      </c>
      <c r="G82" s="20">
        <f t="shared" si="3"/>
        <v>0</v>
      </c>
      <c r="H82" s="7">
        <v>0.5955</v>
      </c>
    </row>
    <row r="83" spans="1:8" ht="15.75">
      <c r="A83" s="3" t="str">
        <f>'[152]Лист1'!$C$9</f>
        <v>78</v>
      </c>
      <c r="B83" s="3" t="str">
        <f>'[152]Лист1'!$D$15</f>
        <v>57-14388</v>
      </c>
      <c r="C83" s="16">
        <f t="shared" si="4"/>
        <v>16.386</v>
      </c>
      <c r="D83" s="9">
        <v>3.9137288621381483</v>
      </c>
      <c r="E83" s="16">
        <f t="shared" si="5"/>
        <v>16.386</v>
      </c>
      <c r="F83" s="9">
        <v>3.9137288621381483</v>
      </c>
      <c r="G83" s="20">
        <f t="shared" si="3"/>
        <v>0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6">
        <f t="shared" si="4"/>
        <v>19.147</v>
      </c>
      <c r="D84" s="9">
        <v>4.573182382726665</v>
      </c>
      <c r="E84" s="16">
        <f t="shared" si="5"/>
        <v>19.147</v>
      </c>
      <c r="F84" s="9">
        <v>4.573182382726665</v>
      </c>
      <c r="G84" s="20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6">
        <f t="shared" si="4"/>
        <v>33.499</v>
      </c>
      <c r="D85" s="9">
        <v>8.001098691124488</v>
      </c>
      <c r="E85" s="16">
        <f t="shared" si="5"/>
        <v>33.50600000000001</v>
      </c>
      <c r="F85" s="9">
        <v>8.00277061240088</v>
      </c>
      <c r="G85" s="20">
        <f t="shared" si="3"/>
        <v>0.001671921276392041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6">
        <f t="shared" si="4"/>
        <v>113.52000000000001</v>
      </c>
      <c r="D86" s="9">
        <v>27.11378618515334</v>
      </c>
      <c r="E86" s="16">
        <f t="shared" si="5"/>
        <v>113.839</v>
      </c>
      <c r="F86" s="9">
        <v>27.18997802617751</v>
      </c>
      <c r="G86" s="20">
        <f t="shared" si="3"/>
        <v>0.0761918410241691</v>
      </c>
      <c r="H86" s="7"/>
    </row>
    <row r="87" spans="1:8" ht="15.75">
      <c r="A87" s="3" t="str">
        <f>'[133]Лист1'!$C$9</f>
        <v>82</v>
      </c>
      <c r="B87" s="3" t="str">
        <f>'[133]Лист1'!$D$15</f>
        <v>57-14526</v>
      </c>
      <c r="C87" s="16">
        <f t="shared" si="4"/>
        <v>225.472</v>
      </c>
      <c r="D87" s="9">
        <v>53.853062004394765</v>
      </c>
      <c r="E87" s="16">
        <f t="shared" si="5"/>
        <v>225.472</v>
      </c>
      <c r="F87" s="9">
        <v>53.853062004394765</v>
      </c>
      <c r="G87" s="20">
        <f t="shared" si="3"/>
        <v>0</v>
      </c>
      <c r="H87" s="7"/>
    </row>
    <row r="88" spans="1:8" ht="15.75">
      <c r="A88" s="3" t="str">
        <f>'[134]Лист1'!$C$9</f>
        <v>83</v>
      </c>
      <c r="B88" s="3" t="str">
        <f>'[134]Лист1'!$D$15</f>
        <v>57-14134</v>
      </c>
      <c r="C88" s="16">
        <f t="shared" si="4"/>
        <v>34.05</v>
      </c>
      <c r="D88" s="9">
        <v>8.132702780166236</v>
      </c>
      <c r="E88" s="16">
        <f t="shared" si="5"/>
        <v>34.05</v>
      </c>
      <c r="F88" s="9">
        <v>8.132702780166236</v>
      </c>
      <c r="G88" s="20">
        <f t="shared" si="3"/>
        <v>0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6">
        <f t="shared" si="4"/>
        <v>0</v>
      </c>
      <c r="D89" s="9">
        <v>0</v>
      </c>
      <c r="E89" s="16">
        <f t="shared" si="5"/>
        <v>0</v>
      </c>
      <c r="F89" s="9">
        <v>0</v>
      </c>
      <c r="G89" s="20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6">
        <f t="shared" si="4"/>
        <v>18.839</v>
      </c>
      <c r="D90" s="9">
        <v>4.499617846565396</v>
      </c>
      <c r="E90" s="16">
        <f t="shared" si="5"/>
        <v>18.839</v>
      </c>
      <c r="F90" s="9">
        <v>4.499617846565396</v>
      </c>
      <c r="G90" s="20">
        <f t="shared" si="3"/>
        <v>0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6">
        <f t="shared" si="4"/>
        <v>28.523</v>
      </c>
      <c r="D91" s="9">
        <v>6.812601509506067</v>
      </c>
      <c r="E91" s="16">
        <f t="shared" si="5"/>
        <v>28.932</v>
      </c>
      <c r="F91" s="9">
        <v>6.910289481226712</v>
      </c>
      <c r="G91" s="20">
        <f t="shared" si="3"/>
        <v>0.0976879717206458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6">
        <f t="shared" si="4"/>
        <v>26.11</v>
      </c>
      <c r="D92" s="9">
        <v>6.236266360943919</v>
      </c>
      <c r="E92" s="16">
        <f t="shared" si="5"/>
        <v>26.412</v>
      </c>
      <c r="F92" s="9">
        <v>6.308397821725423</v>
      </c>
      <c r="G92" s="20">
        <f t="shared" si="3"/>
        <v>0.07213146078150423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6">
        <f t="shared" si="4"/>
        <v>13.412</v>
      </c>
      <c r="D93" s="9">
        <v>3.2034011655679757</v>
      </c>
      <c r="E93" s="16">
        <f t="shared" si="5"/>
        <v>13.412</v>
      </c>
      <c r="F93" s="9">
        <v>3.2034011655679757</v>
      </c>
      <c r="G93" s="20">
        <f t="shared" si="3"/>
        <v>0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6">
        <f t="shared" si="4"/>
        <v>112.626</v>
      </c>
      <c r="D94" s="9">
        <v>26.90025795356836</v>
      </c>
      <c r="E94" s="16">
        <f t="shared" si="5"/>
        <v>114.56799999999998</v>
      </c>
      <c r="F94" s="9">
        <v>27.364096684818954</v>
      </c>
      <c r="G94" s="20">
        <f t="shared" si="3"/>
        <v>0.4638387312505934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6">
        <f t="shared" si="4"/>
        <v>65.207</v>
      </c>
      <c r="D95" s="9">
        <v>15.574424381389127</v>
      </c>
      <c r="E95" s="16">
        <f t="shared" si="5"/>
        <v>72.636</v>
      </c>
      <c r="F95" s="9">
        <v>17.348810547434795</v>
      </c>
      <c r="G95" s="20">
        <f t="shared" si="3"/>
        <v>1.7743861660456677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6">
        <f t="shared" si="4"/>
        <v>81.26</v>
      </c>
      <c r="D96" s="9">
        <v>19.408617559950322</v>
      </c>
      <c r="E96" s="16">
        <f t="shared" si="5"/>
        <v>81.26</v>
      </c>
      <c r="F96" s="9">
        <v>19.408617559950322</v>
      </c>
      <c r="G96" s="20">
        <f t="shared" si="3"/>
        <v>0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6">
        <f t="shared" si="4"/>
        <v>17.151</v>
      </c>
      <c r="D97" s="9">
        <v>4.096445973058183</v>
      </c>
      <c r="E97" s="16">
        <f t="shared" si="5"/>
        <v>18.331</v>
      </c>
      <c r="F97" s="9">
        <v>4.378284131078628</v>
      </c>
      <c r="G97" s="20">
        <f t="shared" si="3"/>
        <v>0.2818381580204452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6">
        <f t="shared" si="4"/>
        <v>32.1839316</v>
      </c>
      <c r="D98" s="9">
        <v>7.687</v>
      </c>
      <c r="E98" s="16">
        <f t="shared" si="5"/>
        <v>33.45</v>
      </c>
      <c r="F98" s="9">
        <v>7.98939524218974</v>
      </c>
      <c r="G98" s="20">
        <f t="shared" si="3"/>
        <v>0.30239524218974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6">
        <f t="shared" si="4"/>
        <v>33.705</v>
      </c>
      <c r="D99" s="9">
        <v>8.05030094582975</v>
      </c>
      <c r="E99" s="16">
        <f t="shared" si="5"/>
        <v>33.705</v>
      </c>
      <c r="F99" s="9">
        <v>8.05030094582975</v>
      </c>
      <c r="G99" s="20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6">
        <f t="shared" si="4"/>
        <v>0</v>
      </c>
      <c r="D100" s="9">
        <v>0</v>
      </c>
      <c r="E100" s="16">
        <f t="shared" si="5"/>
        <v>0</v>
      </c>
      <c r="F100" s="9">
        <v>0</v>
      </c>
      <c r="G100" s="20">
        <f t="shared" si="3"/>
        <v>0</v>
      </c>
      <c r="H100" s="7">
        <v>0.5984999999999999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6">
        <f t="shared" si="4"/>
        <v>31.118</v>
      </c>
      <c r="D101" s="9">
        <v>7.432406611254419</v>
      </c>
      <c r="E101" s="16">
        <f t="shared" si="5"/>
        <v>31.1162976</v>
      </c>
      <c r="F101" s="9">
        <v>7.432</v>
      </c>
      <c r="G101" s="20">
        <f t="shared" si="3"/>
        <v>-0.00040661125441854296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6">
        <f t="shared" si="4"/>
        <v>30.596</v>
      </c>
      <c r="D102" s="9">
        <v>7.307729053214866</v>
      </c>
      <c r="E102" s="16">
        <f t="shared" si="5"/>
        <v>30.596</v>
      </c>
      <c r="F102" s="9">
        <v>7.307729053214866</v>
      </c>
      <c r="G102" s="20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6">
        <f t="shared" si="4"/>
        <v>105.559</v>
      </c>
      <c r="D103" s="9">
        <v>25.212334002101844</v>
      </c>
      <c r="E103" s="16">
        <f t="shared" si="5"/>
        <v>107.07</v>
      </c>
      <c r="F103" s="9">
        <v>25.57323015190599</v>
      </c>
      <c r="G103" s="20">
        <f t="shared" si="3"/>
        <v>0.36089614980414453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6">
        <f t="shared" si="4"/>
        <v>0</v>
      </c>
      <c r="D104" s="9">
        <v>0</v>
      </c>
      <c r="E104" s="16">
        <f t="shared" si="5"/>
        <v>0.00041868</v>
      </c>
      <c r="F104" s="9">
        <v>0.0001</v>
      </c>
      <c r="G104" s="20">
        <f t="shared" si="3"/>
        <v>0.0001</v>
      </c>
      <c r="H104" s="7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6">
        <f t="shared" si="4"/>
        <v>7.389</v>
      </c>
      <c r="D105" s="9">
        <v>1.7648323301805675</v>
      </c>
      <c r="E105" s="16">
        <f t="shared" si="5"/>
        <v>7.389</v>
      </c>
      <c r="F105" s="9">
        <v>1.7648323301805675</v>
      </c>
      <c r="G105" s="20">
        <f t="shared" si="3"/>
        <v>0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6">
        <f t="shared" si="4"/>
        <v>0</v>
      </c>
      <c r="D106" s="9">
        <v>0</v>
      </c>
      <c r="E106" s="16">
        <f t="shared" si="5"/>
        <v>0</v>
      </c>
      <c r="F106" s="9">
        <v>0</v>
      </c>
      <c r="G106" s="20">
        <f t="shared" si="3"/>
        <v>0</v>
      </c>
      <c r="H106" s="7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6">
        <f t="shared" si="4"/>
        <v>40.772</v>
      </c>
      <c r="D107" s="9">
        <v>9.738224897296265</v>
      </c>
      <c r="E107" s="16">
        <f t="shared" si="5"/>
        <v>40.772</v>
      </c>
      <c r="F107" s="9">
        <v>9.738224897296265</v>
      </c>
      <c r="G107" s="20">
        <f t="shared" si="3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57-14766</v>
      </c>
      <c r="C108" s="16">
        <f t="shared" si="4"/>
        <v>32.733</v>
      </c>
      <c r="D108" s="9">
        <v>7.818142734307824</v>
      </c>
      <c r="E108" s="16">
        <f t="shared" si="5"/>
        <v>32.733</v>
      </c>
      <c r="F108" s="9">
        <v>7.818142734307824</v>
      </c>
      <c r="G108" s="20">
        <f t="shared" si="3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6">
        <f t="shared" si="4"/>
        <v>19.704</v>
      </c>
      <c r="D109" s="9">
        <v>4.70621954714818</v>
      </c>
      <c r="E109" s="16">
        <f t="shared" si="5"/>
        <v>19.704</v>
      </c>
      <c r="F109" s="9">
        <v>4.70621954714818</v>
      </c>
      <c r="G109" s="20">
        <f t="shared" si="3"/>
        <v>0</v>
      </c>
      <c r="H109" s="7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6">
        <f t="shared" si="4"/>
        <v>17.333351999999998</v>
      </c>
      <c r="D110" s="9">
        <v>4.14</v>
      </c>
      <c r="E110" s="16">
        <f t="shared" si="5"/>
        <v>20.347848</v>
      </c>
      <c r="F110" s="9">
        <v>4.86</v>
      </c>
      <c r="G110" s="20">
        <f t="shared" si="3"/>
        <v>0.7200000000000006</v>
      </c>
      <c r="H110" s="7"/>
    </row>
    <row r="111" spans="1:8" ht="15.75">
      <c r="A111" s="3" t="str">
        <f>'[9]Лист1'!$C$9</f>
        <v>106</v>
      </c>
      <c r="B111" s="3" t="str">
        <f>'[9]Лист1'!$D$15</f>
        <v>57-14676</v>
      </c>
      <c r="C111" s="16">
        <f t="shared" si="4"/>
        <v>24.101</v>
      </c>
      <c r="D111" s="9">
        <v>5.75642495461928</v>
      </c>
      <c r="E111" s="16">
        <f t="shared" si="5"/>
        <v>26.905</v>
      </c>
      <c r="F111" s="9">
        <v>6.426148848762779</v>
      </c>
      <c r="G111" s="20">
        <f t="shared" si="3"/>
        <v>0.6697238941434991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6">
        <f t="shared" si="4"/>
        <v>19.686333599999998</v>
      </c>
      <c r="D112" s="9">
        <v>4.702</v>
      </c>
      <c r="E112" s="16">
        <f t="shared" si="5"/>
        <v>22.2067872</v>
      </c>
      <c r="F112" s="9">
        <v>5.304</v>
      </c>
      <c r="G112" s="20">
        <f t="shared" si="3"/>
        <v>0.6020000000000003</v>
      </c>
      <c r="H112" s="7"/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6">
        <f t="shared" si="4"/>
        <v>25.85014056</v>
      </c>
      <c r="D113" s="9">
        <v>6.1742</v>
      </c>
      <c r="E113" s="16">
        <f t="shared" si="5"/>
        <v>27.47880576</v>
      </c>
      <c r="F113" s="9">
        <v>6.5632</v>
      </c>
      <c r="G113" s="20">
        <f t="shared" si="3"/>
        <v>0.38900000000000023</v>
      </c>
      <c r="H113" s="7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6">
        <f t="shared" si="4"/>
        <v>0</v>
      </c>
      <c r="D114" s="9">
        <v>0</v>
      </c>
      <c r="E114" s="16">
        <f t="shared" si="5"/>
        <v>0</v>
      </c>
      <c r="F114" s="9">
        <v>0</v>
      </c>
      <c r="G114" s="20">
        <f t="shared" si="3"/>
        <v>0</v>
      </c>
      <c r="H114" s="7">
        <v>0.57</v>
      </c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6">
        <f t="shared" si="4"/>
        <v>0</v>
      </c>
      <c r="D115" s="9">
        <v>0</v>
      </c>
      <c r="E115" s="16">
        <f t="shared" si="5"/>
        <v>0</v>
      </c>
      <c r="F115" s="9">
        <v>0</v>
      </c>
      <c r="G115" s="20">
        <f t="shared" si="3"/>
        <v>0</v>
      </c>
      <c r="H115" s="7">
        <v>0.594</v>
      </c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6">
        <f t="shared" si="4"/>
        <v>44.729</v>
      </c>
      <c r="D116" s="9">
        <v>10.683338110251267</v>
      </c>
      <c r="E116" s="16">
        <f t="shared" si="5"/>
        <v>45.32</v>
      </c>
      <c r="F116" s="9">
        <v>10.824496035158116</v>
      </c>
      <c r="G116" s="20">
        <f t="shared" si="3"/>
        <v>0.14115792490684953</v>
      </c>
      <c r="H116" s="7"/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6">
        <f t="shared" si="4"/>
        <v>8.14</v>
      </c>
      <c r="D117" s="9">
        <v>1.944205598547817</v>
      </c>
      <c r="E117" s="16">
        <f t="shared" si="5"/>
        <v>8.142</v>
      </c>
      <c r="F117" s="9">
        <v>1.9446832903410718</v>
      </c>
      <c r="G117" s="20">
        <f t="shared" si="3"/>
        <v>0.000477691793254742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6">
        <f t="shared" si="4"/>
        <v>0.002</v>
      </c>
      <c r="D118" s="9">
        <v>0.0004776917932549919</v>
      </c>
      <c r="E118" s="16">
        <f t="shared" si="5"/>
        <v>0.002</v>
      </c>
      <c r="F118" s="9">
        <v>0.0004776917932549919</v>
      </c>
      <c r="G118" s="20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6">
        <f t="shared" si="4"/>
        <v>59.28</v>
      </c>
      <c r="D119" s="9">
        <v>14.15878475207796</v>
      </c>
      <c r="E119" s="16">
        <f t="shared" si="5"/>
        <v>60.862</v>
      </c>
      <c r="F119" s="9">
        <v>14.536638960542659</v>
      </c>
      <c r="G119" s="20">
        <f t="shared" si="3"/>
        <v>0.37785420846469897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6">
        <f t="shared" si="4"/>
        <v>9.146</v>
      </c>
      <c r="D120" s="9">
        <v>2.184484570555078</v>
      </c>
      <c r="E120" s="16">
        <f t="shared" si="5"/>
        <v>9.158</v>
      </c>
      <c r="F120" s="9">
        <v>2.187350721314608</v>
      </c>
      <c r="G120" s="20">
        <f t="shared" si="3"/>
        <v>0.002866150759529784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6">
        <f t="shared" si="4"/>
        <v>0</v>
      </c>
      <c r="D121" s="9">
        <v>0</v>
      </c>
      <c r="E121" s="16">
        <f t="shared" si="5"/>
        <v>0</v>
      </c>
      <c r="F121" s="9">
        <v>0</v>
      </c>
      <c r="G121" s="20">
        <f t="shared" si="3"/>
        <v>0</v>
      </c>
      <c r="H121" s="7">
        <v>1.2585</v>
      </c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6">
        <f t="shared" si="4"/>
        <v>23.86182924</v>
      </c>
      <c r="D122" s="9">
        <v>5.6993</v>
      </c>
      <c r="E122" s="16">
        <f t="shared" si="5"/>
        <v>26.12688804</v>
      </c>
      <c r="F122" s="9">
        <v>6.2403</v>
      </c>
      <c r="G122" s="20">
        <f t="shared" si="3"/>
        <v>0.5410000000000004</v>
      </c>
      <c r="H122" s="7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6">
        <f t="shared" si="4"/>
        <v>17.96</v>
      </c>
      <c r="D123" s="9">
        <v>4.289672303429827</v>
      </c>
      <c r="E123" s="16">
        <f t="shared" si="5"/>
        <v>17.96</v>
      </c>
      <c r="F123" s="9">
        <v>4.289672303429827</v>
      </c>
      <c r="G123" s="20">
        <f t="shared" si="3"/>
        <v>0</v>
      </c>
      <c r="H123" s="7"/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6">
        <f t="shared" si="4"/>
        <v>3.4750439999999996</v>
      </c>
      <c r="D124" s="9">
        <v>0.83</v>
      </c>
      <c r="E124" s="16">
        <f t="shared" si="5"/>
        <v>4.331</v>
      </c>
      <c r="F124" s="9">
        <v>1.034441578293685</v>
      </c>
      <c r="G124" s="20">
        <f t="shared" si="3"/>
        <v>0.20444157829368514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6">
        <f t="shared" si="4"/>
        <v>15.91235208</v>
      </c>
      <c r="D125" s="9">
        <v>3.8006</v>
      </c>
      <c r="E125" s="16">
        <f t="shared" si="5"/>
        <v>15.91235208</v>
      </c>
      <c r="F125" s="9">
        <v>3.8006</v>
      </c>
      <c r="G125" s="20">
        <f t="shared" si="3"/>
        <v>0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6">
        <f t="shared" si="4"/>
        <v>0</v>
      </c>
      <c r="D126" s="9">
        <v>0</v>
      </c>
      <c r="E126" s="16">
        <f t="shared" si="5"/>
        <v>0</v>
      </c>
      <c r="F126" s="9">
        <v>0</v>
      </c>
      <c r="G126" s="20">
        <f t="shared" si="3"/>
        <v>0</v>
      </c>
      <c r="H126" s="7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6">
        <f t="shared" si="4"/>
        <v>4.637</v>
      </c>
      <c r="D127" s="9">
        <v>1.1075284226616986</v>
      </c>
      <c r="E127" s="16">
        <f t="shared" si="5"/>
        <v>19.4141916</v>
      </c>
      <c r="F127" s="9">
        <v>4.637</v>
      </c>
      <c r="G127" s="20">
        <f t="shared" si="3"/>
        <v>3.5294715773383007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6">
        <f t="shared" si="4"/>
        <v>0</v>
      </c>
      <c r="D128" s="9">
        <v>0</v>
      </c>
      <c r="E128" s="16">
        <f t="shared" si="5"/>
        <v>0</v>
      </c>
      <c r="F128" s="9">
        <v>0</v>
      </c>
      <c r="G128" s="20">
        <f t="shared" si="3"/>
        <v>0</v>
      </c>
      <c r="H128" s="7">
        <v>0.9735</v>
      </c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6">
        <f t="shared" si="4"/>
        <v>10.569</v>
      </c>
      <c r="D129" s="9">
        <v>2.5243622814560047</v>
      </c>
      <c r="E129" s="16">
        <f t="shared" si="5"/>
        <v>10.5674832</v>
      </c>
      <c r="F129" s="9">
        <v>2.524</v>
      </c>
      <c r="G129" s="20">
        <f t="shared" si="3"/>
        <v>-0.0003622814560046983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6">
        <f t="shared" si="4"/>
        <v>36.261</v>
      </c>
      <c r="D130" s="9">
        <v>8.66079105760963</v>
      </c>
      <c r="E130" s="16">
        <f t="shared" si="5"/>
        <v>40.018</v>
      </c>
      <c r="F130" s="9">
        <v>9.558135091239134</v>
      </c>
      <c r="G130" s="20">
        <f t="shared" si="3"/>
        <v>0.8973440336295031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6">
        <f t="shared" si="4"/>
        <v>0</v>
      </c>
      <c r="D131" s="9">
        <v>0</v>
      </c>
      <c r="E131" s="16">
        <f t="shared" si="5"/>
        <v>0</v>
      </c>
      <c r="F131" s="9">
        <v>0</v>
      </c>
      <c r="G131" s="20">
        <f t="shared" si="3"/>
        <v>0</v>
      </c>
      <c r="H131" s="7">
        <v>0.8999999999999999</v>
      </c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6">
        <f t="shared" si="4"/>
        <v>18.561</v>
      </c>
      <c r="D132" s="9">
        <v>4.433218687302952</v>
      </c>
      <c r="E132" s="16">
        <f t="shared" si="5"/>
        <v>22.041</v>
      </c>
      <c r="F132" s="9">
        <v>5.264402407566639</v>
      </c>
      <c r="G132" s="20">
        <f t="shared" si="3"/>
        <v>0.8311837202636863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6">
        <f t="shared" si="4"/>
        <v>15.821</v>
      </c>
      <c r="D133" s="9">
        <v>3.7787809305436135</v>
      </c>
      <c r="E133" s="16">
        <f t="shared" si="5"/>
        <v>15.831</v>
      </c>
      <c r="F133" s="9">
        <v>3.781169389509888</v>
      </c>
      <c r="G133" s="20">
        <f t="shared" si="3"/>
        <v>0.002388458966274598</v>
      </c>
      <c r="H133" s="7"/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6">
        <f t="shared" si="4"/>
        <v>0</v>
      </c>
      <c r="D134" s="9">
        <v>0</v>
      </c>
      <c r="E134" s="16">
        <f t="shared" si="5"/>
        <v>0</v>
      </c>
      <c r="F134" s="9">
        <v>0</v>
      </c>
      <c r="G134" s="20">
        <f aca="true" t="shared" si="6" ref="G134:G156">F134-D134</f>
        <v>0</v>
      </c>
      <c r="H134" s="7">
        <v>0.663</v>
      </c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6">
        <f aca="true" t="shared" si="7" ref="C135:C157">D135*4.1868</f>
        <v>3.574</v>
      </c>
      <c r="D135" s="9">
        <v>0.8536352345466705</v>
      </c>
      <c r="E135" s="16">
        <f aca="true" t="shared" si="8" ref="E135:E157">F135*4.1868</f>
        <v>14.963623199999999</v>
      </c>
      <c r="F135" s="9">
        <v>3.574</v>
      </c>
      <c r="G135" s="20">
        <f t="shared" si="6"/>
        <v>2.720364765453329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6">
        <f t="shared" si="7"/>
        <v>8.517</v>
      </c>
      <c r="D136" s="9">
        <v>2.0342505015763828</v>
      </c>
      <c r="E136" s="16">
        <f t="shared" si="8"/>
        <v>12.029</v>
      </c>
      <c r="F136" s="9">
        <v>2.873077290532149</v>
      </c>
      <c r="G136" s="20">
        <f t="shared" si="6"/>
        <v>0.8388267889557661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6">
        <f t="shared" si="7"/>
        <v>17.052</v>
      </c>
      <c r="D137" s="9">
        <v>4.072800229292061</v>
      </c>
      <c r="E137" s="16">
        <f t="shared" si="8"/>
        <v>17.052</v>
      </c>
      <c r="F137" s="9">
        <v>4.072800229292061</v>
      </c>
      <c r="G137" s="20">
        <f t="shared" si="6"/>
        <v>0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6">
        <f t="shared" si="7"/>
        <v>68.002</v>
      </c>
      <c r="D138" s="9">
        <v>16.24199866246298</v>
      </c>
      <c r="E138" s="16">
        <f t="shared" si="8"/>
        <v>68.767</v>
      </c>
      <c r="F138" s="9">
        <v>16.424715773383014</v>
      </c>
      <c r="G138" s="20">
        <f t="shared" si="6"/>
        <v>0.1827171109200343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6">
        <f t="shared" si="7"/>
        <v>18.217</v>
      </c>
      <c r="D139" s="9">
        <v>4.351055698863093</v>
      </c>
      <c r="E139" s="16">
        <f t="shared" si="8"/>
        <v>20.076</v>
      </c>
      <c r="F139" s="9">
        <v>4.795070220693609</v>
      </c>
      <c r="G139" s="20">
        <f t="shared" si="6"/>
        <v>0.4440145218305158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6">
        <f t="shared" si="7"/>
        <v>23.6386728</v>
      </c>
      <c r="D140" s="9">
        <v>5.646</v>
      </c>
      <c r="E140" s="16">
        <f t="shared" si="8"/>
        <v>26.080414559999998</v>
      </c>
      <c r="F140" s="9">
        <v>6.2292</v>
      </c>
      <c r="G140" s="20">
        <f t="shared" si="6"/>
        <v>0.5831999999999997</v>
      </c>
      <c r="H140" s="19"/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6">
        <f t="shared" si="7"/>
        <v>34.727</v>
      </c>
      <c r="D141" s="9">
        <v>8.29440145218305</v>
      </c>
      <c r="E141" s="16">
        <f t="shared" si="8"/>
        <v>35.464</v>
      </c>
      <c r="F141" s="9">
        <v>8.470430877997517</v>
      </c>
      <c r="G141" s="20">
        <f t="shared" si="6"/>
        <v>0.17602942581446612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6">
        <f t="shared" si="7"/>
        <v>7.7204592000000005</v>
      </c>
      <c r="D142" s="9">
        <v>1.844</v>
      </c>
      <c r="E142" s="16">
        <f t="shared" si="8"/>
        <v>8.7127308</v>
      </c>
      <c r="F142" s="9">
        <v>2.081</v>
      </c>
      <c r="G142" s="20">
        <f t="shared" si="6"/>
        <v>0.23699999999999988</v>
      </c>
      <c r="H142" s="7"/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6">
        <f t="shared" si="7"/>
        <v>76.078</v>
      </c>
      <c r="D143" s="9">
        <v>18.170918123626638</v>
      </c>
      <c r="E143" s="16">
        <f t="shared" si="8"/>
        <v>76.078</v>
      </c>
      <c r="F143" s="9">
        <v>18.170918123626638</v>
      </c>
      <c r="G143" s="20">
        <f t="shared" si="6"/>
        <v>0</v>
      </c>
      <c r="H143" s="7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6">
        <f t="shared" si="7"/>
        <v>55.799</v>
      </c>
      <c r="D144" s="9">
        <v>13.327362185917647</v>
      </c>
      <c r="E144" s="16">
        <f t="shared" si="8"/>
        <v>55.799</v>
      </c>
      <c r="F144" s="9">
        <v>13.327362185917647</v>
      </c>
      <c r="G144" s="20">
        <f t="shared" si="6"/>
        <v>0</v>
      </c>
      <c r="H144" s="7"/>
      <c r="I144" s="14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6">
        <f t="shared" si="7"/>
        <v>7.114</v>
      </c>
      <c r="D145" s="9">
        <v>1.699149708608006</v>
      </c>
      <c r="E145" s="16">
        <f t="shared" si="8"/>
        <v>7.317</v>
      </c>
      <c r="F145" s="9">
        <v>1.747635425623388</v>
      </c>
      <c r="G145" s="20">
        <f t="shared" si="6"/>
        <v>0.048485717015381846</v>
      </c>
      <c r="H145" s="7"/>
      <c r="I145" s="14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6">
        <f t="shared" si="7"/>
        <v>90.363</v>
      </c>
      <c r="D146" s="9">
        <v>21.582831756950416</v>
      </c>
      <c r="E146" s="16">
        <f t="shared" si="8"/>
        <v>90.363</v>
      </c>
      <c r="F146" s="9">
        <v>21.582831756950416</v>
      </c>
      <c r="G146" s="20">
        <f t="shared" si="6"/>
        <v>0</v>
      </c>
      <c r="H146" s="7"/>
      <c r="I146" s="14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6">
        <f t="shared" si="7"/>
        <v>3.205</v>
      </c>
      <c r="D147" s="9">
        <v>0.7655010986911245</v>
      </c>
      <c r="E147" s="16">
        <f t="shared" si="8"/>
        <v>3.205</v>
      </c>
      <c r="F147" s="9">
        <v>0.7655010986911245</v>
      </c>
      <c r="G147" s="20">
        <f t="shared" si="6"/>
        <v>0</v>
      </c>
      <c r="H147" s="7"/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6">
        <f t="shared" si="7"/>
        <v>128.872</v>
      </c>
      <c r="D148" s="9">
        <v>30.780548390178662</v>
      </c>
      <c r="E148" s="16">
        <f t="shared" si="8"/>
        <v>129.731</v>
      </c>
      <c r="F148" s="9">
        <v>30.985717015381674</v>
      </c>
      <c r="G148" s="20">
        <f t="shared" si="6"/>
        <v>0.2051686252030116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6">
        <f t="shared" si="7"/>
        <v>110.9460132</v>
      </c>
      <c r="D149" s="9">
        <v>26.499</v>
      </c>
      <c r="E149" s="16">
        <f t="shared" si="8"/>
        <v>110.944</v>
      </c>
      <c r="F149" s="9">
        <v>26.49851915544091</v>
      </c>
      <c r="G149" s="20">
        <f t="shared" si="6"/>
        <v>-0.0004808445590889221</v>
      </c>
      <c r="H149" s="7"/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6">
        <f t="shared" si="7"/>
        <v>7.419</v>
      </c>
      <c r="D150" s="9">
        <v>1.7719977070793924</v>
      </c>
      <c r="E150" s="16">
        <f t="shared" si="8"/>
        <v>7.419</v>
      </c>
      <c r="F150" s="9">
        <v>1.7719977070793924</v>
      </c>
      <c r="G150" s="20">
        <f t="shared" si="6"/>
        <v>0</v>
      </c>
      <c r="H150" s="7"/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6">
        <f t="shared" si="7"/>
        <v>15.908</v>
      </c>
      <c r="D151" s="9">
        <v>3.7995605235502055</v>
      </c>
      <c r="E151" s="16">
        <f t="shared" si="8"/>
        <v>16.272</v>
      </c>
      <c r="F151" s="9">
        <v>3.886500429922614</v>
      </c>
      <c r="G151" s="20">
        <f t="shared" si="6"/>
        <v>0.08693990637240834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6">
        <f t="shared" si="7"/>
        <v>93.909</v>
      </c>
      <c r="D152" s="9">
        <v>22.42977930639152</v>
      </c>
      <c r="E152" s="16">
        <f t="shared" si="8"/>
        <v>93.90992399999999</v>
      </c>
      <c r="F152" s="9">
        <v>22.43</v>
      </c>
      <c r="G152" s="20">
        <f t="shared" si="6"/>
        <v>0.00022069360847964958</v>
      </c>
      <c r="H152" s="7"/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6">
        <f t="shared" si="7"/>
        <v>13.5568584</v>
      </c>
      <c r="D153" s="9">
        <v>3.238</v>
      </c>
      <c r="E153" s="16">
        <f t="shared" si="8"/>
        <v>13.5568584</v>
      </c>
      <c r="F153" s="9">
        <v>3.238</v>
      </c>
      <c r="G153" s="20">
        <f t="shared" si="6"/>
        <v>0</v>
      </c>
      <c r="H153" s="7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6">
        <f t="shared" si="7"/>
        <v>0</v>
      </c>
      <c r="D154" s="9">
        <v>0</v>
      </c>
      <c r="E154" s="16">
        <f t="shared" si="8"/>
        <v>0</v>
      </c>
      <c r="F154" s="9">
        <v>0</v>
      </c>
      <c r="G154" s="20">
        <f t="shared" si="6"/>
        <v>0</v>
      </c>
      <c r="H154" s="7">
        <v>0.597</v>
      </c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6">
        <f t="shared" si="7"/>
        <v>0</v>
      </c>
      <c r="D155" s="9">
        <v>0</v>
      </c>
      <c r="E155" s="16">
        <f t="shared" si="8"/>
        <v>0</v>
      </c>
      <c r="F155" s="9">
        <v>0</v>
      </c>
      <c r="G155" s="20">
        <f t="shared" si="6"/>
        <v>0</v>
      </c>
      <c r="H155" s="7">
        <v>0.9810000000000001</v>
      </c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6">
        <f t="shared" si="7"/>
        <v>27.418</v>
      </c>
      <c r="D156" s="9">
        <v>6.5486767937326835</v>
      </c>
      <c r="E156" s="16">
        <f t="shared" si="8"/>
        <v>27.418</v>
      </c>
      <c r="F156" s="9">
        <v>6.5486767937326835</v>
      </c>
      <c r="G156" s="20">
        <f t="shared" si="6"/>
        <v>0</v>
      </c>
      <c r="H156" s="7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6">
        <f t="shared" si="7"/>
        <v>20.356</v>
      </c>
      <c r="D157" s="9">
        <v>4.861947071749308</v>
      </c>
      <c r="E157" s="16">
        <f t="shared" si="8"/>
        <v>20.356</v>
      </c>
      <c r="F157" s="9">
        <v>4.861947071749308</v>
      </c>
      <c r="G157" s="17">
        <f>F157-D157</f>
        <v>0</v>
      </c>
      <c r="H157" s="7"/>
      <c r="I157" s="15"/>
    </row>
    <row r="158" spans="1:10" ht="15.75">
      <c r="A158" s="10" t="s">
        <v>5</v>
      </c>
      <c r="B158" s="11"/>
      <c r="C158" s="11"/>
      <c r="D158" s="21"/>
      <c r="E158" s="21"/>
      <c r="F158" s="21"/>
      <c r="G158" s="25">
        <f>SUM(G6:H157)</f>
        <v>48.4507228336677</v>
      </c>
      <c r="H158" s="25"/>
      <c r="I158" s="14"/>
      <c r="J158" s="14"/>
    </row>
    <row r="159" spans="1:10" ht="15.75">
      <c r="A159" s="22" t="s">
        <v>6</v>
      </c>
      <c r="B159" s="22"/>
      <c r="C159" s="22"/>
      <c r="D159" s="22">
        <v>669.312</v>
      </c>
      <c r="E159" s="22"/>
      <c r="F159" s="22">
        <v>718.915</v>
      </c>
      <c r="G159" s="26">
        <v>51.168999999999954</v>
      </c>
      <c r="H159" s="26"/>
      <c r="I159" s="14"/>
      <c r="J159" s="14"/>
    </row>
    <row r="160" spans="1:9" ht="15.75">
      <c r="A160" s="22" t="s">
        <v>14</v>
      </c>
      <c r="B160" s="22"/>
      <c r="C160" s="22"/>
      <c r="D160" s="22"/>
      <c r="E160" s="22"/>
      <c r="F160" s="22"/>
      <c r="G160" s="26">
        <v>1.566</v>
      </c>
      <c r="H160" s="26"/>
      <c r="I160" s="14"/>
    </row>
    <row r="161" spans="1:10" ht="15.75">
      <c r="A161" s="23" t="s">
        <v>7</v>
      </c>
      <c r="B161" s="23"/>
      <c r="C161" s="23"/>
      <c r="D161" s="23"/>
      <c r="E161" s="23"/>
      <c r="F161" s="23"/>
      <c r="G161" s="25">
        <f>G159-G158</f>
        <v>2.718277166332257</v>
      </c>
      <c r="H161" s="25"/>
      <c r="I161" s="14"/>
      <c r="J161" s="14"/>
    </row>
    <row r="162" spans="1:8" ht="15.75">
      <c r="A162" s="23" t="s">
        <v>8</v>
      </c>
      <c r="B162" s="23"/>
      <c r="C162" s="23"/>
      <c r="D162" s="23"/>
      <c r="E162" s="23"/>
      <c r="F162" s="23"/>
      <c r="G162" s="24">
        <f>G161/7549.2</f>
        <v>0.00036007486440050034</v>
      </c>
      <c r="H162" s="24"/>
    </row>
    <row r="163" spans="1:8" ht="15.75">
      <c r="A163" s="1"/>
      <c r="B163" s="1"/>
      <c r="C163" s="1"/>
      <c r="D163" s="1"/>
      <c r="E163" s="1"/>
      <c r="F163" s="5"/>
      <c r="G163" s="1"/>
      <c r="H163" s="12"/>
    </row>
    <row r="164" spans="1:8" ht="15.75">
      <c r="A164" s="1"/>
      <c r="B164" s="1"/>
      <c r="C164" s="1"/>
      <c r="D164" s="1"/>
      <c r="E164" s="1"/>
      <c r="F164" s="5"/>
      <c r="G164" s="1"/>
      <c r="H164" s="12"/>
    </row>
    <row r="165" spans="1:8" ht="15.75">
      <c r="A165" s="1"/>
      <c r="B165" s="1"/>
      <c r="C165" s="1"/>
      <c r="D165" s="1"/>
      <c r="E165" s="1"/>
      <c r="F165" s="5"/>
      <c r="G165" s="1"/>
      <c r="H165" s="12"/>
    </row>
    <row r="166" spans="1:8" ht="15.75">
      <c r="A166" s="1"/>
      <c r="B166" s="1"/>
      <c r="C166" s="1"/>
      <c r="D166" s="1"/>
      <c r="E166" s="1"/>
      <c r="F166" s="5"/>
      <c r="G166" s="1"/>
      <c r="H166" s="12"/>
    </row>
    <row r="167" spans="1:8" ht="15.75">
      <c r="A167" s="1"/>
      <c r="B167" s="1"/>
      <c r="C167" s="1"/>
      <c r="D167" s="1"/>
      <c r="E167" s="1"/>
      <c r="F167" s="5"/>
      <c r="G167" s="1"/>
      <c r="H167" s="12"/>
    </row>
    <row r="168" spans="1:8" ht="15.75">
      <c r="A168" s="1"/>
      <c r="B168" s="1"/>
      <c r="C168" s="1"/>
      <c r="D168" s="1"/>
      <c r="E168" s="1"/>
      <c r="F168" s="5"/>
      <c r="G168" s="1"/>
      <c r="H168" s="12"/>
    </row>
    <row r="169" spans="1:8" ht="15.75">
      <c r="A169" s="1"/>
      <c r="B169" s="1"/>
      <c r="C169" s="1"/>
      <c r="D169" s="1"/>
      <c r="E169" s="1"/>
      <c r="F169" s="5"/>
      <c r="G169" s="1"/>
      <c r="H169" s="12"/>
    </row>
    <row r="170" spans="1:8" ht="15.75">
      <c r="A170" s="1"/>
      <c r="B170" s="1"/>
      <c r="C170" s="1"/>
      <c r="D170" s="1"/>
      <c r="E170" s="1"/>
      <c r="F170" s="5"/>
      <c r="G170" s="1"/>
      <c r="H170" s="12"/>
    </row>
    <row r="171" spans="1:8" ht="15.75">
      <c r="A171" s="1"/>
      <c r="B171" s="1"/>
      <c r="C171" s="1"/>
      <c r="D171" s="1"/>
      <c r="E171" s="1"/>
      <c r="F171" s="5"/>
      <c r="G171" s="1"/>
      <c r="H171" s="12"/>
    </row>
    <row r="172" spans="1:8" ht="15.75">
      <c r="A172" s="1"/>
      <c r="B172" s="1"/>
      <c r="C172" s="1"/>
      <c r="D172" s="1"/>
      <c r="E172" s="1"/>
      <c r="F172" s="5"/>
      <c r="G172" s="1"/>
      <c r="H172" s="12"/>
    </row>
    <row r="173" spans="1:8" ht="15.75">
      <c r="A173" s="1"/>
      <c r="B173" s="1"/>
      <c r="C173" s="1"/>
      <c r="D173" s="1"/>
      <c r="E173" s="1"/>
      <c r="F173" s="5"/>
      <c r="G173" s="1"/>
      <c r="H173" s="12"/>
    </row>
    <row r="174" spans="1:8" ht="15.75">
      <c r="A174" s="1"/>
      <c r="B174" s="1"/>
      <c r="C174" s="1"/>
      <c r="D174" s="1"/>
      <c r="E174" s="1"/>
      <c r="F174" s="5"/>
      <c r="G174" s="1"/>
      <c r="H174" s="12"/>
    </row>
    <row r="175" spans="1:8" ht="15.75">
      <c r="A175" s="1"/>
      <c r="B175" s="1"/>
      <c r="C175" s="1"/>
      <c r="D175" s="1"/>
      <c r="E175" s="1"/>
      <c r="F175" s="5"/>
      <c r="G175" s="1"/>
      <c r="H175" s="12"/>
    </row>
    <row r="176" spans="1:8" ht="15.75">
      <c r="A176" s="1"/>
      <c r="B176" s="1"/>
      <c r="C176" s="1"/>
      <c r="D176" s="1"/>
      <c r="E176" s="1"/>
      <c r="F176" s="5"/>
      <c r="G176" s="1"/>
      <c r="H176" s="12"/>
    </row>
    <row r="177" spans="1:8" ht="15.75">
      <c r="A177" s="1"/>
      <c r="B177" s="1"/>
      <c r="C177" s="1"/>
      <c r="D177" s="1"/>
      <c r="E177" s="1"/>
      <c r="F177" s="5"/>
      <c r="G177" s="1"/>
      <c r="H177" s="12"/>
    </row>
    <row r="178" spans="1:8" ht="15.75">
      <c r="A178" s="1"/>
      <c r="B178" s="1"/>
      <c r="C178" s="1"/>
      <c r="D178" s="1"/>
      <c r="E178" s="1"/>
      <c r="F178" s="5"/>
      <c r="G178" s="1"/>
      <c r="H178" s="12"/>
    </row>
    <row r="179" spans="1:8" ht="15.75">
      <c r="A179" s="1"/>
      <c r="B179" s="1"/>
      <c r="C179" s="1"/>
      <c r="D179" s="1"/>
      <c r="E179" s="1"/>
      <c r="F179" s="5"/>
      <c r="G179" s="1"/>
      <c r="H179" s="12"/>
    </row>
    <row r="180" spans="1:8" ht="15.75">
      <c r="A180" s="1"/>
      <c r="B180" s="1"/>
      <c r="C180" s="1"/>
      <c r="D180" s="1"/>
      <c r="E180" s="1"/>
      <c r="F180" s="5"/>
      <c r="G180" s="1"/>
      <c r="H180" s="12"/>
    </row>
    <row r="181" spans="1:8" ht="15.75">
      <c r="A181" s="1"/>
      <c r="B181" s="1"/>
      <c r="C181" s="1"/>
      <c r="D181" s="1"/>
      <c r="E181" s="1"/>
      <c r="F181" s="5"/>
      <c r="G181" s="1"/>
      <c r="H181" s="12"/>
    </row>
    <row r="182" spans="1:8" ht="15.75">
      <c r="A182" s="1"/>
      <c r="B182" s="1"/>
      <c r="C182" s="1"/>
      <c r="D182" s="1"/>
      <c r="E182" s="1"/>
      <c r="F182" s="5"/>
      <c r="G182" s="1"/>
      <c r="H182" s="12"/>
    </row>
    <row r="183" spans="1:8" ht="15.75">
      <c r="A183" s="1"/>
      <c r="B183" s="1"/>
      <c r="C183" s="1"/>
      <c r="D183" s="1"/>
      <c r="E183" s="1"/>
      <c r="F183" s="5"/>
      <c r="G183" s="1"/>
      <c r="H183" s="12"/>
    </row>
    <row r="184" spans="1:8" ht="15.75">
      <c r="A184" s="1"/>
      <c r="B184" s="1"/>
      <c r="C184" s="1"/>
      <c r="D184" s="1"/>
      <c r="E184" s="1"/>
      <c r="F184" s="5"/>
      <c r="G184" s="1"/>
      <c r="H184" s="12"/>
    </row>
    <row r="185" spans="1:8" ht="15.75">
      <c r="A185" s="1"/>
      <c r="B185" s="1"/>
      <c r="C185" s="1"/>
      <c r="D185" s="1"/>
      <c r="E185" s="1"/>
      <c r="F185" s="5"/>
      <c r="G185" s="1"/>
      <c r="H185" s="12"/>
    </row>
    <row r="186" spans="1:8" ht="15.75">
      <c r="A186" s="1"/>
      <c r="B186" s="1"/>
      <c r="C186" s="1"/>
      <c r="D186" s="1"/>
      <c r="E186" s="1"/>
      <c r="F186" s="5"/>
      <c r="G186" s="1"/>
      <c r="H186" s="12"/>
    </row>
    <row r="187" spans="1:8" ht="15.75">
      <c r="A187" s="1"/>
      <c r="B187" s="1"/>
      <c r="C187" s="1"/>
      <c r="D187" s="1"/>
      <c r="E187" s="1"/>
      <c r="F187" s="5"/>
      <c r="G187" s="1"/>
      <c r="H187" s="12"/>
    </row>
    <row r="188" spans="1:8" ht="15.75">
      <c r="A188" s="1"/>
      <c r="B188" s="1"/>
      <c r="C188" s="1"/>
      <c r="D188" s="1"/>
      <c r="E188" s="1"/>
      <c r="F188" s="5"/>
      <c r="G188" s="1"/>
      <c r="H188" s="12"/>
    </row>
    <row r="189" spans="1:8" ht="15.75">
      <c r="A189" s="1"/>
      <c r="B189" s="1"/>
      <c r="C189" s="1"/>
      <c r="D189" s="1"/>
      <c r="E189" s="1"/>
      <c r="F189" s="5"/>
      <c r="G189" s="1"/>
      <c r="H189" s="12"/>
    </row>
    <row r="190" spans="1:8" ht="15.75">
      <c r="A190" s="1"/>
      <c r="B190" s="1"/>
      <c r="C190" s="1"/>
      <c r="D190" s="1"/>
      <c r="E190" s="1"/>
      <c r="F190" s="5"/>
      <c r="G190" s="1"/>
      <c r="H190" s="12"/>
    </row>
    <row r="191" spans="1:8" ht="15.75">
      <c r="A191" s="1"/>
      <c r="B191" s="1"/>
      <c r="C191" s="1"/>
      <c r="D191" s="1"/>
      <c r="E191" s="1"/>
      <c r="F191" s="5"/>
      <c r="G191" s="1"/>
      <c r="H191" s="12"/>
    </row>
    <row r="192" spans="1:8" ht="15.75">
      <c r="A192" s="1"/>
      <c r="B192" s="1"/>
      <c r="C192" s="1"/>
      <c r="D192" s="1"/>
      <c r="E192" s="1"/>
      <c r="F192" s="5"/>
      <c r="G192" s="1"/>
      <c r="H192" s="12"/>
    </row>
    <row r="193" spans="1:8" ht="15.75">
      <c r="A193" s="1"/>
      <c r="B193" s="1"/>
      <c r="C193" s="1"/>
      <c r="D193" s="1"/>
      <c r="E193" s="1"/>
      <c r="F193" s="5"/>
      <c r="G193" s="1"/>
      <c r="H193" s="12"/>
    </row>
    <row r="194" spans="1:8" ht="15.75">
      <c r="A194" s="1"/>
      <c r="B194" s="1"/>
      <c r="C194" s="1"/>
      <c r="D194" s="1"/>
      <c r="E194" s="1"/>
      <c r="F194" s="5"/>
      <c r="G194" s="1"/>
      <c r="H194" s="12"/>
    </row>
    <row r="195" spans="1:8" ht="15.75">
      <c r="A195" s="1"/>
      <c r="B195" s="1"/>
      <c r="C195" s="1"/>
      <c r="D195" s="1"/>
      <c r="E195" s="1"/>
      <c r="F195" s="5"/>
      <c r="G195" s="1"/>
      <c r="H195" s="12"/>
    </row>
    <row r="196" spans="1:8" ht="15.75">
      <c r="A196" s="1"/>
      <c r="B196" s="1"/>
      <c r="C196" s="1"/>
      <c r="D196" s="1"/>
      <c r="E196" s="1"/>
      <c r="F196" s="5"/>
      <c r="G196" s="1"/>
      <c r="H196" s="12"/>
    </row>
    <row r="197" spans="1:8" ht="15.75">
      <c r="A197" s="1"/>
      <c r="B197" s="1"/>
      <c r="C197" s="1"/>
      <c r="D197" s="1"/>
      <c r="E197" s="1"/>
      <c r="F197" s="5"/>
      <c r="G197" s="1"/>
      <c r="H197" s="12"/>
    </row>
    <row r="198" spans="1:8" ht="15.75">
      <c r="A198" s="1"/>
      <c r="B198" s="1"/>
      <c r="C198" s="1"/>
      <c r="D198" s="1"/>
      <c r="E198" s="1"/>
      <c r="F198" s="5"/>
      <c r="G198" s="1"/>
      <c r="H198" s="12"/>
    </row>
    <row r="199" spans="1:8" ht="15.75">
      <c r="A199" s="1"/>
      <c r="B199" s="1"/>
      <c r="C199" s="1"/>
      <c r="D199" s="1"/>
      <c r="E199" s="1"/>
      <c r="F199" s="5"/>
      <c r="G199" s="1"/>
      <c r="H199" s="12"/>
    </row>
    <row r="200" spans="1:8" ht="15.75">
      <c r="A200" s="1"/>
      <c r="B200" s="1"/>
      <c r="C200" s="1"/>
      <c r="D200" s="1"/>
      <c r="E200" s="1"/>
      <c r="F200" s="5"/>
      <c r="G200" s="1"/>
      <c r="H200" s="12"/>
    </row>
    <row r="201" spans="1:8" ht="15.75">
      <c r="A201" s="1"/>
      <c r="B201" s="1"/>
      <c r="C201" s="1"/>
      <c r="D201" s="1"/>
      <c r="E201" s="1"/>
      <c r="F201" s="5"/>
      <c r="G201" s="1"/>
      <c r="H201" s="12"/>
    </row>
    <row r="202" spans="1:8" ht="15.75">
      <c r="A202" s="1"/>
      <c r="B202" s="1"/>
      <c r="C202" s="1"/>
      <c r="D202" s="1"/>
      <c r="E202" s="1"/>
      <c r="F202" s="5"/>
      <c r="G202" s="1"/>
      <c r="H202" s="12"/>
    </row>
    <row r="203" spans="1:8" ht="15.75">
      <c r="A203" s="1"/>
      <c r="B203" s="1"/>
      <c r="C203" s="1"/>
      <c r="D203" s="1"/>
      <c r="E203" s="1"/>
      <c r="F203" s="5"/>
      <c r="G203" s="1"/>
      <c r="H203" s="12"/>
    </row>
    <row r="204" spans="1:8" ht="15.75">
      <c r="A204" s="1"/>
      <c r="B204" s="1"/>
      <c r="C204" s="1"/>
      <c r="D204" s="1"/>
      <c r="E204" s="1"/>
      <c r="F204" s="5"/>
      <c r="G204" s="1"/>
      <c r="H204" s="12"/>
    </row>
    <row r="205" spans="1:8" ht="15.75">
      <c r="A205" s="1"/>
      <c r="B205" s="1"/>
      <c r="C205" s="1"/>
      <c r="D205" s="1"/>
      <c r="E205" s="1"/>
      <c r="F205" s="5"/>
      <c r="G205" s="1"/>
      <c r="H205" s="12"/>
    </row>
    <row r="206" spans="1:8" ht="15.75">
      <c r="A206" s="1"/>
      <c r="B206" s="1"/>
      <c r="C206" s="1"/>
      <c r="D206" s="1"/>
      <c r="E206" s="1"/>
      <c r="F206" s="5"/>
      <c r="G206" s="1"/>
      <c r="H206" s="12"/>
    </row>
    <row r="207" spans="1:8" ht="15.75">
      <c r="A207" s="1"/>
      <c r="B207" s="1"/>
      <c r="C207" s="1"/>
      <c r="D207" s="1"/>
      <c r="E207" s="1"/>
      <c r="F207" s="5"/>
      <c r="G207" s="1"/>
      <c r="H207" s="12"/>
    </row>
    <row r="208" spans="1:8" ht="15.75">
      <c r="A208" s="1"/>
      <c r="B208" s="1"/>
      <c r="C208" s="1"/>
      <c r="D208" s="1"/>
      <c r="E208" s="1"/>
      <c r="F208" s="5"/>
      <c r="G208" s="1"/>
      <c r="H208" s="12"/>
    </row>
    <row r="209" spans="1:8" ht="15.75">
      <c r="A209" s="1"/>
      <c r="B209" s="1"/>
      <c r="C209" s="1"/>
      <c r="D209" s="1"/>
      <c r="E209" s="1"/>
      <c r="F209" s="5"/>
      <c r="G209" s="1"/>
      <c r="H209" s="12"/>
    </row>
    <row r="210" spans="1:8" ht="15.75">
      <c r="A210" s="1"/>
      <c r="B210" s="1"/>
      <c r="C210" s="1"/>
      <c r="D210" s="1"/>
      <c r="E210" s="1"/>
      <c r="F210" s="5"/>
      <c r="G210" s="1"/>
      <c r="H210" s="12"/>
    </row>
    <row r="211" spans="1:8" ht="15.75">
      <c r="A211" s="1"/>
      <c r="B211" s="1"/>
      <c r="C211" s="1"/>
      <c r="D211" s="1"/>
      <c r="E211" s="1"/>
      <c r="F211" s="5"/>
      <c r="G211" s="1"/>
      <c r="H211" s="12"/>
    </row>
    <row r="212" spans="1:8" ht="15.75">
      <c r="A212" s="1"/>
      <c r="B212" s="1"/>
      <c r="C212" s="1"/>
      <c r="D212" s="1"/>
      <c r="E212" s="1"/>
      <c r="F212" s="5"/>
      <c r="G212" s="1"/>
      <c r="H212" s="12"/>
    </row>
    <row r="213" spans="1:8" ht="15.75">
      <c r="A213" s="1"/>
      <c r="B213" s="1"/>
      <c r="C213" s="1"/>
      <c r="D213" s="1"/>
      <c r="E213" s="1"/>
      <c r="F213" s="5"/>
      <c r="G213" s="1"/>
      <c r="H213" s="12"/>
    </row>
    <row r="214" spans="1:8" ht="15.75">
      <c r="A214" s="1"/>
      <c r="B214" s="1"/>
      <c r="C214" s="1"/>
      <c r="D214" s="1"/>
      <c r="E214" s="1"/>
      <c r="F214" s="5"/>
      <c r="G214" s="1"/>
      <c r="H214" s="12"/>
    </row>
    <row r="215" spans="1:8" ht="15.75">
      <c r="A215" s="1"/>
      <c r="B215" s="1"/>
      <c r="C215" s="1"/>
      <c r="D215" s="1"/>
      <c r="E215" s="1"/>
      <c r="F215" s="5"/>
      <c r="G215" s="1"/>
      <c r="H215" s="12"/>
    </row>
    <row r="216" spans="1:8" ht="15.75">
      <c r="A216" s="1"/>
      <c r="B216" s="1"/>
      <c r="C216" s="1"/>
      <c r="D216" s="1"/>
      <c r="E216" s="1"/>
      <c r="F216" s="5"/>
      <c r="G216" s="1"/>
      <c r="H216" s="12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A162:F162"/>
    <mergeCell ref="G162:H162"/>
    <mergeCell ref="G158:H158"/>
    <mergeCell ref="G159:H159"/>
    <mergeCell ref="G3:G5"/>
    <mergeCell ref="H3:H5"/>
    <mergeCell ref="C5:D5"/>
    <mergeCell ref="E5:F5"/>
    <mergeCell ref="G160:H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2018-11-14T13:07:02Z</dcterms:modified>
  <cp:category/>
  <cp:version/>
  <cp:contentType/>
  <cp:contentStatus/>
</cp:coreProperties>
</file>