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<sst xmlns="http://schemas.openxmlformats.org/spreadsheetml/2006/main" count="98" uniqueCount="20">
  <si>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</si>
  <si>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</si>
  <si>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</si>
  <si>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</si>
  <si>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</si>
  <si>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</si>
  <si>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</si>
  <si>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</si>
  <si>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</si>
  <si>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</si>
  <si>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</si>
  <si>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</si>
  <si>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</si>
  <si>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</si>
  <si>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</si>
  <si>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</si>
  <si>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</si>
  <si>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</si>
  <si>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</si>
  <si>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д.28Б, расчетный период с 26.10.2020 по 26.11.2020г.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</si>
</sst>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61">
      <selection activeCell="N8" sqref="N8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28125" style="0" customWidth="1"/>
    <col min="6" max="6" width="11.140625" style="0" customWidth="1"/>
    <col min="7" max="7" width="10.57421875" style="0" customWidth="1"/>
    <col min="8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>
        <v>44130</v>
      </c>
      <c r="G2" s="13">
        <v>44160</v>
      </c>
      <c r="H2" s="12" t="s">
        <v>9</v>
      </c>
      <c r="I2" s="12" t="s">
        <v>12</v>
      </c>
      <c r="J2" s="12" t="s">
        <v>6</v>
      </c>
      <c r="K2" s="14" t="s">
        <v>10</v>
      </c>
      <c r="L2" s="14" t="s">
        <v>11</v>
      </c>
    </row>
    <row r="3" spans="1:12" ht="14.25" customHeight="1">
      <c r="A3" s="6">
        <v>5956</v>
      </c>
      <c r="B3" s="6">
        <v>282</v>
      </c>
      <c r="C3" s="6">
        <v>11</v>
      </c>
      <c r="D3" s="6">
        <v>11</v>
      </c>
      <c r="E3" s="6">
        <v>2020</v>
      </c>
      <c r="F3" s="7">
        <v>14.506</v>
      </c>
      <c r="G3" s="7">
        <v>15.3721</v>
      </c>
      <c r="H3" s="8">
        <f>SUM(G3-F3)</f>
        <v>0.8660999999999994</v>
      </c>
      <c r="I3" s="7">
        <f aca="true" t="shared" si="0" ref="I3:I34">$J$81*(K3/$J$84)</f>
        <v>0.07139404514208962</v>
      </c>
      <c r="J3" s="8">
        <f aca="true" t="shared" si="1" ref="J3:J34">H3+I3</f>
        <v>0.937494045142089</v>
      </c>
      <c r="K3" s="9">
        <v>59.5</v>
      </c>
      <c r="L3" s="9" t="s">
        <v>13</v>
      </c>
    </row>
    <row r="4" spans="1:12" ht="14.25" customHeight="1">
      <c r="A4" s="6">
        <v>5956</v>
      </c>
      <c r="B4" s="6">
        <v>282</v>
      </c>
      <c r="C4" s="6">
        <v>21</v>
      </c>
      <c r="D4" s="6">
        <v>11</v>
      </c>
      <c r="E4" s="6">
        <v>2020</v>
      </c>
      <c r="F4" s="7">
        <v>9.4951</v>
      </c>
      <c r="G4" s="7">
        <v>9.9518</v>
      </c>
      <c r="H4" s="8">
        <f aca="true" t="shared" si="2" ref="H4:H67">SUM(G4-F4)</f>
        <v>0.45669999999999966</v>
      </c>
      <c r="I4" s="7">
        <f t="shared" si="0"/>
        <v>0.04835596670968422</v>
      </c>
      <c r="J4" s="8">
        <f t="shared" si="1"/>
        <v>0.5050559667096839</v>
      </c>
      <c r="K4" s="9">
        <v>40.3</v>
      </c>
      <c r="L4" s="9" t="s">
        <v>13</v>
      </c>
    </row>
    <row r="5" spans="1:12" ht="14.25" customHeight="1">
      <c r="A5" s="6">
        <v>5956</v>
      </c>
      <c r="B5" s="6">
        <v>282</v>
      </c>
      <c r="C5" s="6">
        <v>31</v>
      </c>
      <c r="D5" s="6">
        <v>11</v>
      </c>
      <c r="E5" s="6">
        <v>2020</v>
      </c>
      <c r="F5" s="7">
        <v>4.6119</v>
      </c>
      <c r="G5" s="7">
        <v>4.9204</v>
      </c>
      <c r="H5" s="8">
        <f t="shared" si="2"/>
        <v>0.30849999999999955</v>
      </c>
      <c r="I5" s="7">
        <f t="shared" si="0"/>
        <v>0.05279559640759569</v>
      </c>
      <c r="J5" s="8">
        <f t="shared" si="1"/>
        <v>0.36129559640759523</v>
      </c>
      <c r="K5" s="9">
        <v>44</v>
      </c>
      <c r="L5" s="9" t="s">
        <v>13</v>
      </c>
    </row>
    <row r="6" spans="1:12" ht="14.25" customHeight="1">
      <c r="A6" s="6">
        <v>5956</v>
      </c>
      <c r="B6" s="6">
        <v>282</v>
      </c>
      <c r="C6" s="6">
        <v>41</v>
      </c>
      <c r="D6" s="6">
        <v>11</v>
      </c>
      <c r="E6" s="6">
        <v>2020</v>
      </c>
      <c r="F6" s="25">
        <v>4.8535</v>
      </c>
      <c r="G6" s="25">
        <v>4.8535</v>
      </c>
      <c r="H6" s="8">
        <f t="shared" si="2"/>
        <v>0</v>
      </c>
      <c r="I6" s="7">
        <f t="shared" si="0"/>
        <v>0.04751603676683611</v>
      </c>
      <c r="J6" s="8">
        <f t="shared" si="1"/>
        <v>0.04751603676683611</v>
      </c>
      <c r="K6" s="9">
        <v>39.6</v>
      </c>
      <c r="L6" s="9" t="s">
        <v>13</v>
      </c>
    </row>
    <row r="7" spans="1:12" ht="14.25" customHeight="1">
      <c r="A7" s="6">
        <v>5956</v>
      </c>
      <c r="B7" s="6">
        <v>282</v>
      </c>
      <c r="C7" s="6">
        <v>51</v>
      </c>
      <c r="D7" s="6">
        <v>11</v>
      </c>
      <c r="E7" s="6">
        <v>2020</v>
      </c>
      <c r="F7" s="7">
        <v>6.222</v>
      </c>
      <c r="G7" s="7">
        <v>6.5715</v>
      </c>
      <c r="H7" s="8">
        <f t="shared" si="2"/>
        <v>0.3494999999999999</v>
      </c>
      <c r="I7" s="7">
        <f t="shared" si="0"/>
        <v>0.04763602675867157</v>
      </c>
      <c r="J7" s="8">
        <f t="shared" si="1"/>
        <v>0.3971360267586715</v>
      </c>
      <c r="K7" s="9">
        <v>39.7</v>
      </c>
      <c r="L7" s="9" t="s">
        <v>13</v>
      </c>
    </row>
    <row r="8" spans="1:12" ht="14.25" customHeight="1">
      <c r="A8" s="6">
        <v>5956</v>
      </c>
      <c r="B8" s="6">
        <v>282</v>
      </c>
      <c r="C8" s="6">
        <v>61</v>
      </c>
      <c r="D8" s="6">
        <v>11</v>
      </c>
      <c r="E8" s="6">
        <v>2020</v>
      </c>
      <c r="F8" s="7">
        <v>13.4062</v>
      </c>
      <c r="G8" s="7">
        <v>14.2132</v>
      </c>
      <c r="H8" s="8">
        <f t="shared" si="2"/>
        <v>0.8070000000000004</v>
      </c>
      <c r="I8" s="7">
        <f t="shared" si="0"/>
        <v>0.07235396507677316</v>
      </c>
      <c r="J8" s="8">
        <f t="shared" si="1"/>
        <v>0.8793539650767735</v>
      </c>
      <c r="K8" s="9">
        <v>60.3</v>
      </c>
      <c r="L8" s="9" t="s">
        <v>13</v>
      </c>
    </row>
    <row r="9" spans="1:12" ht="14.25" customHeight="1">
      <c r="A9" s="6">
        <v>5956</v>
      </c>
      <c r="B9" s="6">
        <v>282</v>
      </c>
      <c r="C9" s="6">
        <v>71</v>
      </c>
      <c r="D9" s="6">
        <v>11</v>
      </c>
      <c r="E9" s="6">
        <v>2020</v>
      </c>
      <c r="F9" s="7">
        <v>4.6146</v>
      </c>
      <c r="G9" s="7">
        <v>4.8193</v>
      </c>
      <c r="H9" s="8">
        <f t="shared" si="2"/>
        <v>0.20469999999999988</v>
      </c>
      <c r="I9" s="7">
        <f t="shared" si="0"/>
        <v>0.045596196897468994</v>
      </c>
      <c r="J9" s="8">
        <f t="shared" si="1"/>
        <v>0.25029619689746885</v>
      </c>
      <c r="K9" s="9">
        <v>38</v>
      </c>
      <c r="L9" s="9" t="s">
        <v>13</v>
      </c>
    </row>
    <row r="10" spans="1:12" ht="14.25" customHeight="1">
      <c r="A10" s="6">
        <v>5956</v>
      </c>
      <c r="B10" s="6">
        <v>282</v>
      </c>
      <c r="C10" s="6">
        <v>81</v>
      </c>
      <c r="D10" s="6">
        <v>11</v>
      </c>
      <c r="E10" s="6">
        <v>2020</v>
      </c>
      <c r="F10" s="7">
        <v>5.3861</v>
      </c>
      <c r="G10" s="7">
        <v>5.9051</v>
      </c>
      <c r="H10" s="8">
        <f t="shared" si="2"/>
        <v>0.5190000000000001</v>
      </c>
      <c r="I10" s="7">
        <f t="shared" si="0"/>
        <v>0.04835596670968422</v>
      </c>
      <c r="J10" s="8">
        <f t="shared" si="1"/>
        <v>0.5673559667096844</v>
      </c>
      <c r="K10" s="9">
        <v>40.3</v>
      </c>
      <c r="L10" s="9" t="s">
        <v>13</v>
      </c>
    </row>
    <row r="11" spans="1:12" ht="14.25" customHeight="1">
      <c r="A11" s="6">
        <v>5956</v>
      </c>
      <c r="B11" s="6">
        <v>282</v>
      </c>
      <c r="C11" s="6">
        <v>91</v>
      </c>
      <c r="D11" s="6">
        <v>11</v>
      </c>
      <c r="E11" s="6">
        <v>2020</v>
      </c>
      <c r="F11" s="7">
        <v>5.0043</v>
      </c>
      <c r="G11" s="7">
        <v>5.0045</v>
      </c>
      <c r="H11" s="8">
        <f t="shared" si="2"/>
        <v>0.00020000000000042206</v>
      </c>
      <c r="I11" s="7">
        <f t="shared" si="0"/>
        <v>0.053035576391266576</v>
      </c>
      <c r="J11" s="8">
        <f t="shared" si="1"/>
        <v>0.053235576391267</v>
      </c>
      <c r="K11" s="9">
        <v>44.2</v>
      </c>
      <c r="L11" s="9" t="s">
        <v>13</v>
      </c>
    </row>
    <row r="12" spans="1:12" ht="14.25" customHeight="1">
      <c r="A12" s="6">
        <v>5956</v>
      </c>
      <c r="B12" s="6">
        <v>282</v>
      </c>
      <c r="C12" s="6">
        <v>101</v>
      </c>
      <c r="D12" s="6">
        <v>11</v>
      </c>
      <c r="E12" s="6">
        <v>2020</v>
      </c>
      <c r="F12" s="7">
        <v>4.3791</v>
      </c>
      <c r="G12" s="7">
        <v>4.3791</v>
      </c>
      <c r="H12" s="8">
        <f t="shared" si="2"/>
        <v>0</v>
      </c>
      <c r="I12" s="7">
        <f t="shared" si="0"/>
        <v>0.047396046775000665</v>
      </c>
      <c r="J12" s="8">
        <f t="shared" si="1"/>
        <v>0.047396046775000665</v>
      </c>
      <c r="K12" s="9">
        <v>39.5</v>
      </c>
      <c r="L12" s="9" t="s">
        <v>13</v>
      </c>
    </row>
    <row r="13" spans="1:12" ht="14.25" customHeight="1">
      <c r="A13" s="6">
        <v>5956</v>
      </c>
      <c r="B13" s="6">
        <v>282</v>
      </c>
      <c r="C13" s="6">
        <v>111</v>
      </c>
      <c r="D13" s="6">
        <v>11</v>
      </c>
      <c r="E13" s="6">
        <v>2020</v>
      </c>
      <c r="F13" s="7">
        <v>7.8773</v>
      </c>
      <c r="G13" s="7">
        <v>8.304</v>
      </c>
      <c r="H13" s="8">
        <f t="shared" si="2"/>
        <v>0.4267000000000003</v>
      </c>
      <c r="I13" s="7">
        <f t="shared" si="0"/>
        <v>0.047396046775000665</v>
      </c>
      <c r="J13" s="8">
        <f t="shared" si="1"/>
        <v>0.47409604677500095</v>
      </c>
      <c r="K13" s="9">
        <v>39.5</v>
      </c>
      <c r="L13" s="9" t="s">
        <v>13</v>
      </c>
    </row>
    <row r="14" spans="1:12" ht="14.25" customHeight="1">
      <c r="A14" s="6">
        <v>5956</v>
      </c>
      <c r="B14" s="6">
        <v>282</v>
      </c>
      <c r="C14" s="6">
        <v>121</v>
      </c>
      <c r="D14" s="6">
        <v>11</v>
      </c>
      <c r="E14" s="6">
        <v>2020</v>
      </c>
      <c r="F14" s="7">
        <v>7.4369</v>
      </c>
      <c r="G14" s="7">
        <v>7.4369</v>
      </c>
      <c r="H14" s="8">
        <f t="shared" si="2"/>
        <v>0</v>
      </c>
      <c r="I14" s="7">
        <f t="shared" si="0"/>
        <v>0.0785934446522163</v>
      </c>
      <c r="J14" s="8">
        <f t="shared" si="1"/>
        <v>0.0785934446522163</v>
      </c>
      <c r="K14" s="9">
        <v>65.5</v>
      </c>
      <c r="L14" s="9" t="s">
        <v>13</v>
      </c>
    </row>
    <row r="15" spans="1:12" ht="14.25" customHeight="1">
      <c r="A15" s="6">
        <v>5956</v>
      </c>
      <c r="B15" s="6">
        <v>282</v>
      </c>
      <c r="C15" s="6">
        <v>131</v>
      </c>
      <c r="D15" s="6">
        <v>11</v>
      </c>
      <c r="E15" s="6">
        <v>2020</v>
      </c>
      <c r="F15" s="7">
        <v>4.5632</v>
      </c>
      <c r="G15" s="7">
        <v>4.5632</v>
      </c>
      <c r="H15" s="8">
        <f t="shared" si="2"/>
        <v>0</v>
      </c>
      <c r="I15" s="7">
        <f t="shared" si="0"/>
        <v>0.04355636703626643</v>
      </c>
      <c r="J15" s="8">
        <f t="shared" si="1"/>
        <v>0.04355636703626643</v>
      </c>
      <c r="K15" s="9">
        <v>36.3</v>
      </c>
      <c r="L15" s="9" t="s">
        <v>13</v>
      </c>
    </row>
    <row r="16" spans="1:12" ht="14.25" customHeight="1">
      <c r="A16" s="6">
        <v>5956</v>
      </c>
      <c r="B16" s="6">
        <v>282</v>
      </c>
      <c r="C16" s="6">
        <v>141</v>
      </c>
      <c r="D16" s="6">
        <v>11</v>
      </c>
      <c r="E16" s="6">
        <v>2020</v>
      </c>
      <c r="F16" s="7">
        <v>13.9267</v>
      </c>
      <c r="G16" s="7">
        <v>14.8615</v>
      </c>
      <c r="H16" s="8">
        <f t="shared" si="2"/>
        <v>0.9347999999999992</v>
      </c>
      <c r="I16" s="7">
        <f t="shared" si="0"/>
        <v>0.10067160314993814</v>
      </c>
      <c r="J16" s="8">
        <f t="shared" si="1"/>
        <v>1.0354716031499374</v>
      </c>
      <c r="K16" s="9">
        <v>83.9</v>
      </c>
      <c r="L16" s="9" t="s">
        <v>13</v>
      </c>
    </row>
    <row r="17" spans="1:12" ht="14.25" customHeight="1">
      <c r="A17" s="6">
        <v>5956</v>
      </c>
      <c r="B17" s="6">
        <v>282</v>
      </c>
      <c r="C17" s="6">
        <v>151</v>
      </c>
      <c r="D17" s="6">
        <v>11</v>
      </c>
      <c r="E17" s="6">
        <v>2020</v>
      </c>
      <c r="F17" s="25">
        <v>8.2391</v>
      </c>
      <c r="G17" s="25">
        <v>8.2391</v>
      </c>
      <c r="H17" s="8">
        <f t="shared" si="2"/>
        <v>0</v>
      </c>
      <c r="I17" s="7">
        <f t="shared" si="0"/>
        <v>0.07223397508493773</v>
      </c>
      <c r="J17" s="8">
        <f t="shared" si="1"/>
        <v>0.07223397508493773</v>
      </c>
      <c r="K17" s="9">
        <v>60.2</v>
      </c>
      <c r="L17" s="9" t="s">
        <v>13</v>
      </c>
    </row>
    <row r="18" spans="1:12" ht="15">
      <c r="A18" s="6">
        <v>5956</v>
      </c>
      <c r="B18" s="6">
        <v>282</v>
      </c>
      <c r="C18" s="6">
        <v>161</v>
      </c>
      <c r="D18" s="6">
        <v>11</v>
      </c>
      <c r="E18" s="6">
        <v>2020</v>
      </c>
      <c r="F18" s="26">
        <v>9.8431</v>
      </c>
      <c r="G18" s="26">
        <v>10.3465</v>
      </c>
      <c r="H18" s="8">
        <f t="shared" si="2"/>
        <v>0.503400000000001</v>
      </c>
      <c r="I18" s="7">
        <f t="shared" si="0"/>
        <v>0.04523622692196267</v>
      </c>
      <c r="J18" s="8">
        <f t="shared" si="1"/>
        <v>0.5486362269219637</v>
      </c>
      <c r="K18" s="11">
        <v>37.7</v>
      </c>
      <c r="L18" s="9" t="s">
        <v>13</v>
      </c>
    </row>
    <row r="19" spans="1:12" ht="14.25" customHeight="1">
      <c r="A19" s="6">
        <v>5956</v>
      </c>
      <c r="B19" s="6">
        <v>282</v>
      </c>
      <c r="C19" s="6">
        <v>171</v>
      </c>
      <c r="D19" s="6">
        <v>11</v>
      </c>
      <c r="E19" s="6">
        <v>2020</v>
      </c>
      <c r="F19" s="7">
        <v>4.6205</v>
      </c>
      <c r="G19" s="7">
        <v>4.6205</v>
      </c>
      <c r="H19" s="8">
        <f t="shared" si="2"/>
        <v>0</v>
      </c>
      <c r="I19" s="7">
        <f t="shared" si="0"/>
        <v>0.04823597671784878</v>
      </c>
      <c r="J19" s="8">
        <f t="shared" si="1"/>
        <v>0.04823597671784878</v>
      </c>
      <c r="K19" s="9">
        <v>40.2</v>
      </c>
      <c r="L19" s="9" t="s">
        <v>13</v>
      </c>
    </row>
    <row r="20" spans="1:12" ht="14.25" customHeight="1">
      <c r="A20" s="6">
        <v>5956</v>
      </c>
      <c r="B20" s="6">
        <v>282</v>
      </c>
      <c r="C20" s="6">
        <v>181</v>
      </c>
      <c r="D20" s="6">
        <v>11</v>
      </c>
      <c r="E20" s="6">
        <v>2020</v>
      </c>
      <c r="F20" s="7">
        <v>5.1634</v>
      </c>
      <c r="G20" s="7">
        <v>5.6601</v>
      </c>
      <c r="H20" s="8">
        <f t="shared" si="2"/>
        <v>0.4966999999999997</v>
      </c>
      <c r="I20" s="7">
        <f t="shared" si="0"/>
        <v>0.05279559640759569</v>
      </c>
      <c r="J20" s="8">
        <f t="shared" si="1"/>
        <v>0.5494955964075954</v>
      </c>
      <c r="K20" s="9">
        <v>44</v>
      </c>
      <c r="L20" s="9" t="s">
        <v>13</v>
      </c>
    </row>
    <row r="21" spans="1:12" ht="14.25" customHeight="1">
      <c r="A21" s="6">
        <v>5956</v>
      </c>
      <c r="B21" s="6">
        <v>282</v>
      </c>
      <c r="C21" s="6">
        <v>191</v>
      </c>
      <c r="D21" s="6">
        <v>11</v>
      </c>
      <c r="E21" s="6">
        <v>2020</v>
      </c>
      <c r="F21" s="7">
        <v>4.8278</v>
      </c>
      <c r="G21" s="7">
        <v>5.215</v>
      </c>
      <c r="H21" s="8">
        <f t="shared" si="2"/>
        <v>0.3872</v>
      </c>
      <c r="I21" s="7">
        <f t="shared" si="0"/>
        <v>0.047396046775000665</v>
      </c>
      <c r="J21" s="8">
        <f t="shared" si="1"/>
        <v>0.43459604677500063</v>
      </c>
      <c r="K21" s="9">
        <v>39.5</v>
      </c>
      <c r="L21" s="9" t="s">
        <v>13</v>
      </c>
    </row>
    <row r="22" spans="1:12" ht="14.25" customHeight="1">
      <c r="A22" s="6">
        <v>5956</v>
      </c>
      <c r="B22" s="6">
        <v>282</v>
      </c>
      <c r="C22" s="6">
        <v>201</v>
      </c>
      <c r="D22" s="6">
        <v>11</v>
      </c>
      <c r="E22" s="6">
        <v>2020</v>
      </c>
      <c r="F22" s="7">
        <v>3.9361</v>
      </c>
      <c r="G22" s="7">
        <v>3.9575</v>
      </c>
      <c r="H22" s="8">
        <f t="shared" si="2"/>
        <v>0.021399999999999864</v>
      </c>
      <c r="I22" s="7">
        <f t="shared" si="0"/>
        <v>0.047396046775000665</v>
      </c>
      <c r="J22" s="8">
        <f t="shared" si="1"/>
        <v>0.06879604677500054</v>
      </c>
      <c r="K22" s="9">
        <v>39.5</v>
      </c>
      <c r="L22" s="9" t="s">
        <v>13</v>
      </c>
    </row>
    <row r="23" spans="1:12" ht="14.25" customHeight="1">
      <c r="A23" s="6">
        <v>5956</v>
      </c>
      <c r="B23" s="6">
        <v>282</v>
      </c>
      <c r="C23" s="6">
        <v>211</v>
      </c>
      <c r="D23" s="6">
        <v>11</v>
      </c>
      <c r="E23" s="6">
        <v>2020</v>
      </c>
      <c r="F23" s="7">
        <v>8.5274</v>
      </c>
      <c r="G23" s="7">
        <v>9.2837</v>
      </c>
      <c r="H23" s="8">
        <f t="shared" si="2"/>
        <v>0.7562999999999995</v>
      </c>
      <c r="I23" s="7">
        <f t="shared" si="0"/>
        <v>0.07847345466038086</v>
      </c>
      <c r="J23" s="8">
        <f t="shared" si="1"/>
        <v>0.8347734546603804</v>
      </c>
      <c r="K23" s="9">
        <v>65.4</v>
      </c>
      <c r="L23" s="9" t="s">
        <v>13</v>
      </c>
    </row>
    <row r="24" spans="1:12" ht="14.25" customHeight="1">
      <c r="A24" s="6">
        <v>5956</v>
      </c>
      <c r="B24" s="6">
        <v>282</v>
      </c>
      <c r="C24" s="6">
        <v>221</v>
      </c>
      <c r="D24" s="6">
        <v>11</v>
      </c>
      <c r="E24" s="6">
        <v>2020</v>
      </c>
      <c r="F24" s="7">
        <v>8.8941</v>
      </c>
      <c r="G24" s="7">
        <v>9.3646</v>
      </c>
      <c r="H24" s="8">
        <f t="shared" si="2"/>
        <v>0.4704999999999995</v>
      </c>
      <c r="I24" s="7">
        <f t="shared" si="0"/>
        <v>0.04355636703626643</v>
      </c>
      <c r="J24" s="8">
        <f t="shared" si="1"/>
        <v>0.5140563670362659</v>
      </c>
      <c r="K24" s="9">
        <v>36.3</v>
      </c>
      <c r="L24" s="9" t="s">
        <v>13</v>
      </c>
    </row>
    <row r="25" spans="1:12" ht="15">
      <c r="A25" s="6">
        <v>5956</v>
      </c>
      <c r="B25" s="6">
        <v>282</v>
      </c>
      <c r="C25" s="6">
        <v>231</v>
      </c>
      <c r="D25" s="6">
        <v>11</v>
      </c>
      <c r="E25" s="6">
        <v>2020</v>
      </c>
      <c r="F25" s="10">
        <v>9.3902</v>
      </c>
      <c r="G25" s="10">
        <v>9.7692</v>
      </c>
      <c r="H25" s="8">
        <f t="shared" si="2"/>
        <v>0.37899999999999956</v>
      </c>
      <c r="I25" s="7">
        <f t="shared" si="0"/>
        <v>0.10079159314177358</v>
      </c>
      <c r="J25" s="8">
        <f t="shared" si="1"/>
        <v>0.4797915931417731</v>
      </c>
      <c r="K25" s="11">
        <v>84</v>
      </c>
      <c r="L25" s="9" t="s">
        <v>13</v>
      </c>
    </row>
    <row r="26" spans="1:12" ht="14.25" customHeight="1">
      <c r="A26" s="6">
        <v>5956</v>
      </c>
      <c r="B26" s="6">
        <v>282</v>
      </c>
      <c r="C26" s="6">
        <v>241</v>
      </c>
      <c r="D26" s="6">
        <v>11</v>
      </c>
      <c r="E26" s="6">
        <v>2020</v>
      </c>
      <c r="F26" s="7">
        <v>12.2085</v>
      </c>
      <c r="G26" s="7">
        <v>12.9662</v>
      </c>
      <c r="H26" s="8">
        <f t="shared" si="2"/>
        <v>0.7576999999999998</v>
      </c>
      <c r="I26" s="7">
        <f t="shared" si="0"/>
        <v>0.07199399510126683</v>
      </c>
      <c r="J26" s="8">
        <f t="shared" si="1"/>
        <v>0.8296939951012666</v>
      </c>
      <c r="K26" s="9">
        <v>60</v>
      </c>
      <c r="L26" s="9" t="s">
        <v>13</v>
      </c>
    </row>
    <row r="27" spans="1:12" ht="14.25" customHeight="1">
      <c r="A27" s="6">
        <v>5956</v>
      </c>
      <c r="B27" s="6">
        <v>282</v>
      </c>
      <c r="C27" s="6">
        <v>251</v>
      </c>
      <c r="D27" s="6">
        <v>11</v>
      </c>
      <c r="E27" s="6">
        <v>2020</v>
      </c>
      <c r="F27" s="7">
        <v>5.7008</v>
      </c>
      <c r="G27" s="7">
        <v>5.9983</v>
      </c>
      <c r="H27" s="8">
        <f t="shared" si="2"/>
        <v>0.2975000000000003</v>
      </c>
      <c r="I27" s="7">
        <f t="shared" si="0"/>
        <v>0.04523622692196267</v>
      </c>
      <c r="J27" s="8">
        <f t="shared" si="1"/>
        <v>0.342736226921963</v>
      </c>
      <c r="K27" s="9">
        <v>37.7</v>
      </c>
      <c r="L27" s="9" t="s">
        <v>13</v>
      </c>
    </row>
    <row r="28" spans="1:12" ht="14.25" customHeight="1">
      <c r="A28" s="6">
        <v>5956</v>
      </c>
      <c r="B28" s="6">
        <v>282</v>
      </c>
      <c r="C28" s="6">
        <v>261</v>
      </c>
      <c r="D28" s="6">
        <v>11</v>
      </c>
      <c r="E28" s="6">
        <v>2020</v>
      </c>
      <c r="F28" s="7">
        <v>5.5262</v>
      </c>
      <c r="G28" s="7">
        <v>5.7384</v>
      </c>
      <c r="H28" s="8">
        <f t="shared" si="2"/>
        <v>0.21220000000000017</v>
      </c>
      <c r="I28" s="7">
        <f t="shared" si="0"/>
        <v>0.04823597671784878</v>
      </c>
      <c r="J28" s="8">
        <f t="shared" si="1"/>
        <v>0.26043597671784896</v>
      </c>
      <c r="K28" s="9">
        <v>40.2</v>
      </c>
      <c r="L28" s="9" t="s">
        <v>13</v>
      </c>
    </row>
    <row r="29" spans="1:12" ht="14.25" customHeight="1">
      <c r="A29" s="6">
        <v>5956</v>
      </c>
      <c r="B29" s="6">
        <v>282</v>
      </c>
      <c r="C29" s="6">
        <v>271</v>
      </c>
      <c r="D29" s="6">
        <v>11</v>
      </c>
      <c r="E29" s="6">
        <v>2020</v>
      </c>
      <c r="F29" s="7">
        <v>3.5383</v>
      </c>
      <c r="G29" s="7">
        <v>3.6174</v>
      </c>
      <c r="H29" s="8">
        <f t="shared" si="2"/>
        <v>0.07909999999999995</v>
      </c>
      <c r="I29" s="7">
        <f t="shared" si="0"/>
        <v>0.05279559640759569</v>
      </c>
      <c r="J29" s="8">
        <f t="shared" si="1"/>
        <v>0.13189559640759563</v>
      </c>
      <c r="K29" s="9">
        <v>44</v>
      </c>
      <c r="L29" s="9" t="s">
        <v>13</v>
      </c>
    </row>
    <row r="30" spans="1:12" ht="14.25" customHeight="1">
      <c r="A30" s="6">
        <v>5956</v>
      </c>
      <c r="B30" s="6">
        <v>282</v>
      </c>
      <c r="C30" s="6">
        <v>281</v>
      </c>
      <c r="D30" s="6">
        <v>11</v>
      </c>
      <c r="E30" s="6">
        <v>2020</v>
      </c>
      <c r="F30" s="7">
        <v>5.9378</v>
      </c>
      <c r="G30" s="7">
        <v>6.1534</v>
      </c>
      <c r="H30" s="8">
        <f t="shared" si="2"/>
        <v>0.21560000000000024</v>
      </c>
      <c r="I30" s="7">
        <f t="shared" si="0"/>
        <v>0.04751603676683611</v>
      </c>
      <c r="J30" s="8">
        <f t="shared" si="1"/>
        <v>0.26311603676683637</v>
      </c>
      <c r="K30" s="9">
        <v>39.6</v>
      </c>
      <c r="L30" s="9" t="s">
        <v>13</v>
      </c>
    </row>
    <row r="31" spans="1:12" ht="14.25" customHeight="1">
      <c r="A31" s="6">
        <v>5956</v>
      </c>
      <c r="B31" s="6">
        <v>282</v>
      </c>
      <c r="C31" s="6">
        <v>291</v>
      </c>
      <c r="D31" s="6">
        <v>11</v>
      </c>
      <c r="E31" s="6">
        <v>2020</v>
      </c>
      <c r="F31" s="7">
        <v>8.0559</v>
      </c>
      <c r="G31" s="7">
        <v>8.4666</v>
      </c>
      <c r="H31" s="8">
        <f t="shared" si="2"/>
        <v>0.4107000000000003</v>
      </c>
      <c r="I31" s="7">
        <f t="shared" si="0"/>
        <v>0.047396046775000665</v>
      </c>
      <c r="J31" s="8">
        <f t="shared" si="1"/>
        <v>0.45809604677500093</v>
      </c>
      <c r="K31" s="9">
        <v>39.5</v>
      </c>
      <c r="L31" s="9" t="s">
        <v>13</v>
      </c>
    </row>
    <row r="32" spans="1:12" ht="14.25" customHeight="1">
      <c r="A32" s="6">
        <v>5956</v>
      </c>
      <c r="B32" s="6">
        <v>282</v>
      </c>
      <c r="C32" s="6">
        <v>301</v>
      </c>
      <c r="D32" s="6">
        <v>11</v>
      </c>
      <c r="E32" s="6">
        <v>2020</v>
      </c>
      <c r="F32" s="7">
        <v>6.9246</v>
      </c>
      <c r="G32" s="7">
        <v>6.9246</v>
      </c>
      <c r="H32" s="8">
        <f t="shared" si="2"/>
        <v>0</v>
      </c>
      <c r="I32" s="7">
        <f t="shared" si="0"/>
        <v>0.07823347467670998</v>
      </c>
      <c r="J32" s="8">
        <f t="shared" si="1"/>
        <v>0.07823347467670998</v>
      </c>
      <c r="K32" s="9">
        <v>65.2</v>
      </c>
      <c r="L32" s="9" t="s">
        <v>13</v>
      </c>
    </row>
    <row r="33" spans="1:12" ht="14.25" customHeight="1">
      <c r="A33" s="6">
        <v>5956</v>
      </c>
      <c r="B33" s="6">
        <v>282</v>
      </c>
      <c r="C33" s="6">
        <v>311</v>
      </c>
      <c r="D33" s="6">
        <v>11</v>
      </c>
      <c r="E33" s="6">
        <v>2020</v>
      </c>
      <c r="F33" s="7">
        <v>6.7356</v>
      </c>
      <c r="G33" s="7">
        <v>7.2839</v>
      </c>
      <c r="H33" s="8">
        <f t="shared" si="2"/>
        <v>0.5483000000000002</v>
      </c>
      <c r="I33" s="7">
        <f t="shared" si="0"/>
        <v>0.043436377044431</v>
      </c>
      <c r="J33" s="8">
        <f t="shared" si="1"/>
        <v>0.5917363770444313</v>
      </c>
      <c r="K33" s="9">
        <v>36.2</v>
      </c>
      <c r="L33" s="9" t="s">
        <v>13</v>
      </c>
    </row>
    <row r="34" spans="1:12" ht="14.25" customHeight="1">
      <c r="A34" s="6">
        <v>5956</v>
      </c>
      <c r="B34" s="6">
        <v>282</v>
      </c>
      <c r="C34" s="6">
        <v>321</v>
      </c>
      <c r="D34" s="6">
        <v>11</v>
      </c>
      <c r="E34" s="6">
        <v>2020</v>
      </c>
      <c r="F34" s="7">
        <v>18.1483</v>
      </c>
      <c r="G34" s="7">
        <v>18.1483</v>
      </c>
      <c r="H34" s="8">
        <f t="shared" si="2"/>
        <v>0</v>
      </c>
      <c r="I34" s="7">
        <f t="shared" si="0"/>
        <v>0.1005516131581027</v>
      </c>
      <c r="J34" s="8">
        <f t="shared" si="1"/>
        <v>0.1005516131581027</v>
      </c>
      <c r="K34" s="9">
        <v>83.8</v>
      </c>
      <c r="L34" s="9" t="s">
        <v>13</v>
      </c>
    </row>
    <row r="35" spans="1:12" ht="14.25" customHeight="1">
      <c r="A35" s="6">
        <v>5956</v>
      </c>
      <c r="B35" s="6">
        <v>282</v>
      </c>
      <c r="C35" s="6">
        <v>331</v>
      </c>
      <c r="D35" s="6">
        <v>11</v>
      </c>
      <c r="E35" s="6">
        <v>2020</v>
      </c>
      <c r="F35" s="7">
        <v>11.9507</v>
      </c>
      <c r="G35" s="7">
        <v>12.3096</v>
      </c>
      <c r="H35" s="8">
        <f t="shared" si="2"/>
        <v>0.3589000000000002</v>
      </c>
      <c r="I35" s="7">
        <f aca="true" t="shared" si="3" ref="I35:I66">$J$81*(K35/$J$84)</f>
        <v>0.0721139850931023</v>
      </c>
      <c r="J35" s="8">
        <f aca="true" t="shared" si="4" ref="J35:J66">H35+I35</f>
        <v>0.4310139850931025</v>
      </c>
      <c r="K35" s="9">
        <v>60.1</v>
      </c>
      <c r="L35" s="9" t="s">
        <v>13</v>
      </c>
    </row>
    <row r="36" spans="1:12" ht="14.25" customHeight="1">
      <c r="A36" s="6">
        <v>5956</v>
      </c>
      <c r="B36" s="6">
        <v>282</v>
      </c>
      <c r="C36" s="6">
        <v>341</v>
      </c>
      <c r="D36" s="6">
        <v>11</v>
      </c>
      <c r="E36" s="6">
        <v>2020</v>
      </c>
      <c r="F36" s="7">
        <v>7.9651</v>
      </c>
      <c r="G36" s="7">
        <v>8.1169</v>
      </c>
      <c r="H36" s="8">
        <f t="shared" si="2"/>
        <v>0.1517999999999997</v>
      </c>
      <c r="I36" s="7">
        <f t="shared" si="3"/>
        <v>0.04523622692196267</v>
      </c>
      <c r="J36" s="8">
        <f t="shared" si="4"/>
        <v>0.19703622692196238</v>
      </c>
      <c r="K36" s="9">
        <v>37.7</v>
      </c>
      <c r="L36" s="9" t="s">
        <v>13</v>
      </c>
    </row>
    <row r="37" spans="1:12" ht="14.25" customHeight="1">
      <c r="A37" s="6">
        <v>5956</v>
      </c>
      <c r="B37" s="6">
        <v>282</v>
      </c>
      <c r="C37" s="6">
        <v>351</v>
      </c>
      <c r="D37" s="6">
        <v>11</v>
      </c>
      <c r="E37" s="6">
        <v>2020</v>
      </c>
      <c r="F37" s="7">
        <v>6.2148</v>
      </c>
      <c r="G37" s="7">
        <v>6.4949</v>
      </c>
      <c r="H37" s="8">
        <f t="shared" si="2"/>
        <v>0.2801</v>
      </c>
      <c r="I37" s="7">
        <f t="shared" si="3"/>
        <v>0.04823597671784878</v>
      </c>
      <c r="J37" s="8">
        <f t="shared" si="4"/>
        <v>0.3283359767178488</v>
      </c>
      <c r="K37" s="9">
        <v>40.2</v>
      </c>
      <c r="L37" s="9" t="s">
        <v>13</v>
      </c>
    </row>
    <row r="38" spans="1:12" ht="14.25" customHeight="1">
      <c r="A38" s="6">
        <v>5956</v>
      </c>
      <c r="B38" s="6">
        <v>282</v>
      </c>
      <c r="C38" s="6">
        <v>361</v>
      </c>
      <c r="D38" s="6">
        <v>11</v>
      </c>
      <c r="E38" s="6">
        <v>2020</v>
      </c>
      <c r="F38" s="7">
        <v>5.3109</v>
      </c>
      <c r="G38" s="7">
        <v>5.3109</v>
      </c>
      <c r="H38" s="8">
        <f t="shared" si="2"/>
        <v>0</v>
      </c>
      <c r="I38" s="7">
        <f t="shared" si="3"/>
        <v>0.05279559640759569</v>
      </c>
      <c r="J38" s="8">
        <f t="shared" si="4"/>
        <v>0.05279559640759569</v>
      </c>
      <c r="K38" s="9">
        <v>44</v>
      </c>
      <c r="L38" s="9" t="s">
        <v>13</v>
      </c>
    </row>
    <row r="39" spans="1:12" ht="14.25" customHeight="1">
      <c r="A39" s="6">
        <v>5956</v>
      </c>
      <c r="B39" s="6">
        <v>282</v>
      </c>
      <c r="C39" s="6">
        <v>371</v>
      </c>
      <c r="D39" s="6">
        <v>11</v>
      </c>
      <c r="E39" s="6">
        <v>2020</v>
      </c>
      <c r="F39" s="25">
        <v>5.2677</v>
      </c>
      <c r="G39" s="25">
        <v>5.6958</v>
      </c>
      <c r="H39" s="8">
        <f t="shared" si="2"/>
        <v>0.4281000000000006</v>
      </c>
      <c r="I39" s="7">
        <f t="shared" si="3"/>
        <v>0.04763602675867157</v>
      </c>
      <c r="J39" s="8">
        <f t="shared" si="4"/>
        <v>0.47573602675867216</v>
      </c>
      <c r="K39" s="9">
        <v>39.7</v>
      </c>
      <c r="L39" s="9" t="s">
        <v>13</v>
      </c>
    </row>
    <row r="40" spans="1:12" ht="14.25" customHeight="1">
      <c r="A40" s="6">
        <v>5956</v>
      </c>
      <c r="B40" s="6">
        <v>282</v>
      </c>
      <c r="C40" s="6">
        <v>381</v>
      </c>
      <c r="D40" s="6">
        <v>11</v>
      </c>
      <c r="E40" s="6">
        <v>2020</v>
      </c>
      <c r="F40" s="7">
        <v>6.259</v>
      </c>
      <c r="G40" s="7">
        <v>6.5399</v>
      </c>
      <c r="H40" s="8">
        <f t="shared" si="2"/>
        <v>0.2808999999999999</v>
      </c>
      <c r="I40" s="7">
        <f t="shared" si="3"/>
        <v>0.04763602675867157</v>
      </c>
      <c r="J40" s="8">
        <f t="shared" si="4"/>
        <v>0.3285360267586715</v>
      </c>
      <c r="K40" s="9">
        <v>39.7</v>
      </c>
      <c r="L40" s="9" t="s">
        <v>13</v>
      </c>
    </row>
    <row r="41" spans="1:12" ht="14.25" customHeight="1">
      <c r="A41" s="6">
        <v>5956</v>
      </c>
      <c r="B41" s="6">
        <v>282</v>
      </c>
      <c r="C41" s="6">
        <v>391</v>
      </c>
      <c r="D41" s="6">
        <v>11</v>
      </c>
      <c r="E41" s="6">
        <v>2020</v>
      </c>
      <c r="F41" s="7">
        <v>7.896</v>
      </c>
      <c r="G41" s="7">
        <v>8.6453</v>
      </c>
      <c r="H41" s="8">
        <f t="shared" si="2"/>
        <v>0.7493000000000007</v>
      </c>
      <c r="I41" s="7">
        <f t="shared" si="3"/>
        <v>0.07835346466854541</v>
      </c>
      <c r="J41" s="8">
        <f t="shared" si="4"/>
        <v>0.8276534646685462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282</v>
      </c>
      <c r="C42" s="6">
        <v>401</v>
      </c>
      <c r="D42" s="6">
        <v>11</v>
      </c>
      <c r="E42" s="6">
        <v>2020</v>
      </c>
      <c r="F42" s="7">
        <v>5.5525</v>
      </c>
      <c r="G42" s="7">
        <v>5.8018</v>
      </c>
      <c r="H42" s="8">
        <f t="shared" si="2"/>
        <v>0.24929999999999986</v>
      </c>
      <c r="I42" s="7">
        <f t="shared" si="3"/>
        <v>0.04355636703626643</v>
      </c>
      <c r="J42" s="8">
        <f t="shared" si="4"/>
        <v>0.2928563670362663</v>
      </c>
      <c r="K42" s="9">
        <v>36.3</v>
      </c>
      <c r="L42" s="9" t="s">
        <v>13</v>
      </c>
    </row>
    <row r="43" spans="1:12" ht="14.25" customHeight="1">
      <c r="A43" s="6">
        <v>5956</v>
      </c>
      <c r="B43" s="6">
        <v>282</v>
      </c>
      <c r="C43" s="6">
        <v>411</v>
      </c>
      <c r="D43" s="6">
        <v>11</v>
      </c>
      <c r="E43" s="6">
        <v>2020</v>
      </c>
      <c r="F43" s="7">
        <v>4.0861</v>
      </c>
      <c r="G43" s="7">
        <v>5.1192</v>
      </c>
      <c r="H43" s="8">
        <f t="shared" si="2"/>
        <v>1.0331000000000001</v>
      </c>
      <c r="I43" s="7">
        <f t="shared" si="3"/>
        <v>0.1005516131581027</v>
      </c>
      <c r="J43" s="8">
        <f t="shared" si="4"/>
        <v>1.133651613158103</v>
      </c>
      <c r="K43" s="9">
        <v>83.8</v>
      </c>
      <c r="L43" s="9" t="s">
        <v>13</v>
      </c>
    </row>
    <row r="44" spans="1:12" ht="14.25" customHeight="1">
      <c r="A44" s="6">
        <v>5956</v>
      </c>
      <c r="B44" s="6">
        <v>282</v>
      </c>
      <c r="C44" s="6">
        <v>421</v>
      </c>
      <c r="D44" s="6">
        <v>11</v>
      </c>
      <c r="E44" s="6">
        <v>2020</v>
      </c>
      <c r="F44" s="7">
        <v>7.4634</v>
      </c>
      <c r="G44" s="7">
        <v>7.6704</v>
      </c>
      <c r="H44" s="8">
        <f t="shared" si="2"/>
        <v>0.20699999999999985</v>
      </c>
      <c r="I44" s="7">
        <f t="shared" si="3"/>
        <v>0.0718740051094314</v>
      </c>
      <c r="J44" s="8">
        <f t="shared" si="4"/>
        <v>0.2788740051094313</v>
      </c>
      <c r="K44" s="9">
        <v>59.9</v>
      </c>
      <c r="L44" s="9" t="s">
        <v>13</v>
      </c>
    </row>
    <row r="45" spans="1:12" ht="14.25" customHeight="1">
      <c r="A45" s="6">
        <v>5956</v>
      </c>
      <c r="B45" s="6">
        <v>282</v>
      </c>
      <c r="C45" s="6">
        <v>431</v>
      </c>
      <c r="D45" s="6">
        <v>11</v>
      </c>
      <c r="E45" s="6">
        <v>2020</v>
      </c>
      <c r="F45" s="7">
        <v>4.9527</v>
      </c>
      <c r="G45" s="7">
        <v>5.2577</v>
      </c>
      <c r="H45" s="8">
        <f t="shared" si="2"/>
        <v>0.3049999999999997</v>
      </c>
      <c r="I45" s="7">
        <f t="shared" si="3"/>
        <v>0.04523622692196267</v>
      </c>
      <c r="J45" s="8">
        <f t="shared" si="4"/>
        <v>0.3502362269219624</v>
      </c>
      <c r="K45" s="9">
        <v>37.7</v>
      </c>
      <c r="L45" s="9" t="s">
        <v>13</v>
      </c>
    </row>
    <row r="46" spans="1:12" ht="14.25" customHeight="1">
      <c r="A46" s="6">
        <v>5956</v>
      </c>
      <c r="B46" s="6">
        <v>282</v>
      </c>
      <c r="C46" s="6">
        <v>441</v>
      </c>
      <c r="D46" s="6">
        <v>11</v>
      </c>
      <c r="E46" s="6">
        <v>2020</v>
      </c>
      <c r="F46" s="7">
        <v>6.4132</v>
      </c>
      <c r="G46" s="7">
        <v>6.6899</v>
      </c>
      <c r="H46" s="8">
        <f t="shared" si="2"/>
        <v>0.27669999999999995</v>
      </c>
      <c r="I46" s="7">
        <f t="shared" si="3"/>
        <v>0.047756016750507</v>
      </c>
      <c r="J46" s="8">
        <f t="shared" si="4"/>
        <v>0.32445601675050695</v>
      </c>
      <c r="K46" s="9">
        <v>39.8</v>
      </c>
      <c r="L46" s="9" t="s">
        <v>13</v>
      </c>
    </row>
    <row r="47" spans="1:12" ht="14.25" customHeight="1">
      <c r="A47" s="6">
        <v>5956</v>
      </c>
      <c r="B47" s="6">
        <v>282</v>
      </c>
      <c r="C47" s="6">
        <v>451</v>
      </c>
      <c r="D47" s="6">
        <v>11</v>
      </c>
      <c r="E47" s="6">
        <v>2020</v>
      </c>
      <c r="F47" s="7">
        <v>4.5635</v>
      </c>
      <c r="G47" s="7">
        <v>5.0782</v>
      </c>
      <c r="H47" s="8">
        <f t="shared" si="2"/>
        <v>0.5146999999999995</v>
      </c>
      <c r="I47" s="7">
        <f t="shared" si="3"/>
        <v>0.05267560641576023</v>
      </c>
      <c r="J47" s="8">
        <f t="shared" si="4"/>
        <v>0.5673756064157597</v>
      </c>
      <c r="K47" s="9">
        <v>43.9</v>
      </c>
      <c r="L47" s="9" t="s">
        <v>13</v>
      </c>
    </row>
    <row r="48" spans="1:12" ht="14.25" customHeight="1">
      <c r="A48" s="6">
        <v>5956</v>
      </c>
      <c r="B48" s="6">
        <v>282</v>
      </c>
      <c r="C48" s="6">
        <v>461</v>
      </c>
      <c r="D48" s="6">
        <v>11</v>
      </c>
      <c r="E48" s="6">
        <v>2020</v>
      </c>
      <c r="F48" s="7">
        <v>4.0782</v>
      </c>
      <c r="G48" s="7">
        <v>4.0782</v>
      </c>
      <c r="H48" s="8">
        <f t="shared" si="2"/>
        <v>0</v>
      </c>
      <c r="I48" s="7">
        <f t="shared" si="3"/>
        <v>0.047756016750507</v>
      </c>
      <c r="J48" s="8">
        <f t="shared" si="4"/>
        <v>0.047756016750507</v>
      </c>
      <c r="K48" s="9">
        <v>39.8</v>
      </c>
      <c r="L48" s="9" t="s">
        <v>13</v>
      </c>
    </row>
    <row r="49" spans="1:12" ht="14.25" customHeight="1">
      <c r="A49" s="6">
        <v>5956</v>
      </c>
      <c r="B49" s="6">
        <v>282</v>
      </c>
      <c r="C49" s="6">
        <v>471</v>
      </c>
      <c r="D49" s="6">
        <v>11</v>
      </c>
      <c r="E49" s="6">
        <v>2020</v>
      </c>
      <c r="F49" s="7">
        <v>3.8161</v>
      </c>
      <c r="G49" s="7">
        <v>3.8328</v>
      </c>
      <c r="H49" s="8">
        <f t="shared" si="2"/>
        <v>0.01670000000000016</v>
      </c>
      <c r="I49" s="7">
        <f t="shared" si="3"/>
        <v>0.04751603676683611</v>
      </c>
      <c r="J49" s="8">
        <f t="shared" si="4"/>
        <v>0.06421603676683627</v>
      </c>
      <c r="K49" s="9">
        <v>39.6</v>
      </c>
      <c r="L49" s="9" t="s">
        <v>13</v>
      </c>
    </row>
    <row r="50" spans="1:12" ht="14.25" customHeight="1">
      <c r="A50" s="6">
        <v>5956</v>
      </c>
      <c r="B50" s="6">
        <v>282</v>
      </c>
      <c r="C50" s="6">
        <v>481</v>
      </c>
      <c r="D50" s="6">
        <v>11</v>
      </c>
      <c r="E50" s="6">
        <v>2020</v>
      </c>
      <c r="F50" s="7">
        <v>5.8639</v>
      </c>
      <c r="G50" s="7">
        <v>6.1314</v>
      </c>
      <c r="H50" s="8">
        <f t="shared" si="2"/>
        <v>0.26750000000000007</v>
      </c>
      <c r="I50" s="7">
        <f t="shared" si="3"/>
        <v>0.07847345466038086</v>
      </c>
      <c r="J50" s="8">
        <f t="shared" si="4"/>
        <v>0.34597345466038093</v>
      </c>
      <c r="K50" s="9">
        <v>65.4</v>
      </c>
      <c r="L50" s="9" t="s">
        <v>13</v>
      </c>
    </row>
    <row r="51" spans="1:12" ht="14.25" customHeight="1">
      <c r="A51" s="6">
        <v>5956</v>
      </c>
      <c r="B51" s="6">
        <v>282</v>
      </c>
      <c r="C51" s="6">
        <v>491</v>
      </c>
      <c r="D51" s="6">
        <v>11</v>
      </c>
      <c r="E51" s="6">
        <v>2020</v>
      </c>
      <c r="F51" s="7">
        <v>4.0197</v>
      </c>
      <c r="G51" s="7">
        <v>4.2197</v>
      </c>
      <c r="H51" s="8">
        <f t="shared" si="2"/>
        <v>0.1999999999999993</v>
      </c>
      <c r="I51" s="7">
        <f t="shared" si="3"/>
        <v>0.043436377044431</v>
      </c>
      <c r="J51" s="8">
        <f t="shared" si="4"/>
        <v>0.24343637704443027</v>
      </c>
      <c r="K51" s="9">
        <v>36.2</v>
      </c>
      <c r="L51" s="9" t="s">
        <v>13</v>
      </c>
    </row>
    <row r="52" spans="1:12" ht="14.25" customHeight="1">
      <c r="A52" s="6">
        <v>5956</v>
      </c>
      <c r="B52" s="6">
        <v>282</v>
      </c>
      <c r="C52" s="6">
        <v>501</v>
      </c>
      <c r="D52" s="6">
        <v>11</v>
      </c>
      <c r="E52" s="6">
        <v>2020</v>
      </c>
      <c r="F52" s="7">
        <v>15.6104</v>
      </c>
      <c r="G52" s="7">
        <v>16.1969</v>
      </c>
      <c r="H52" s="8">
        <f t="shared" si="2"/>
        <v>0.5864999999999991</v>
      </c>
      <c r="I52" s="7">
        <f t="shared" si="3"/>
        <v>0.10079159314177358</v>
      </c>
      <c r="J52" s="8">
        <f t="shared" si="4"/>
        <v>0.6872915931417727</v>
      </c>
      <c r="K52" s="9">
        <v>84</v>
      </c>
      <c r="L52" s="9" t="s">
        <v>13</v>
      </c>
    </row>
    <row r="53" spans="1:12" ht="14.25" customHeight="1">
      <c r="A53" s="6">
        <v>5956</v>
      </c>
      <c r="B53" s="6">
        <v>282</v>
      </c>
      <c r="C53" s="6">
        <v>511</v>
      </c>
      <c r="D53" s="6">
        <v>11</v>
      </c>
      <c r="E53" s="6">
        <v>2020</v>
      </c>
      <c r="F53" s="7">
        <v>11.1643</v>
      </c>
      <c r="G53" s="7">
        <v>11.776</v>
      </c>
      <c r="H53" s="8">
        <f t="shared" si="2"/>
        <v>0.611699999999999</v>
      </c>
      <c r="I53" s="7">
        <f t="shared" si="3"/>
        <v>0.07235396507677316</v>
      </c>
      <c r="J53" s="8">
        <f t="shared" si="4"/>
        <v>0.6840539650767722</v>
      </c>
      <c r="K53" s="9">
        <v>60.3</v>
      </c>
      <c r="L53" s="9" t="s">
        <v>13</v>
      </c>
    </row>
    <row r="54" spans="1:12" ht="14.25" customHeight="1">
      <c r="A54" s="6">
        <v>5956</v>
      </c>
      <c r="B54" s="6">
        <v>282</v>
      </c>
      <c r="C54" s="6">
        <v>521</v>
      </c>
      <c r="D54" s="6">
        <v>11</v>
      </c>
      <c r="E54" s="6">
        <v>2020</v>
      </c>
      <c r="F54" s="7">
        <v>5.5486</v>
      </c>
      <c r="G54" s="7">
        <v>5.5738</v>
      </c>
      <c r="H54" s="8">
        <f t="shared" si="2"/>
        <v>0.02519999999999989</v>
      </c>
      <c r="I54" s="7">
        <f t="shared" si="3"/>
        <v>0.04523622692196267</v>
      </c>
      <c r="J54" s="8">
        <f t="shared" si="4"/>
        <v>0.07043622692196255</v>
      </c>
      <c r="K54" s="9">
        <v>37.7</v>
      </c>
      <c r="L54" s="9" t="s">
        <v>13</v>
      </c>
    </row>
    <row r="55" spans="1:12" ht="14.25" customHeight="1">
      <c r="A55" s="6">
        <v>5956</v>
      </c>
      <c r="B55" s="6">
        <v>282</v>
      </c>
      <c r="C55" s="6">
        <v>531</v>
      </c>
      <c r="D55" s="6">
        <v>11</v>
      </c>
      <c r="E55" s="6">
        <v>2020</v>
      </c>
      <c r="F55" s="7">
        <v>9.4247</v>
      </c>
      <c r="G55" s="7">
        <v>9.9589</v>
      </c>
      <c r="H55" s="8">
        <f t="shared" si="2"/>
        <v>0.5342000000000002</v>
      </c>
      <c r="I55" s="7">
        <f t="shared" si="3"/>
        <v>0.04823597671784878</v>
      </c>
      <c r="J55" s="8">
        <f t="shared" si="4"/>
        <v>0.582435976717849</v>
      </c>
      <c r="K55" s="9">
        <v>40.2</v>
      </c>
      <c r="L55" s="9" t="s">
        <v>13</v>
      </c>
    </row>
    <row r="56" spans="1:12" ht="14.25" customHeight="1">
      <c r="A56" s="6">
        <v>5956</v>
      </c>
      <c r="B56" s="6">
        <v>282</v>
      </c>
      <c r="C56" s="6">
        <v>541</v>
      </c>
      <c r="D56" s="6">
        <v>11</v>
      </c>
      <c r="E56" s="6">
        <v>2020</v>
      </c>
      <c r="F56" s="7">
        <v>6.7778</v>
      </c>
      <c r="G56" s="7">
        <v>6.7778</v>
      </c>
      <c r="H56" s="8">
        <f t="shared" si="2"/>
        <v>0</v>
      </c>
      <c r="I56" s="7">
        <f t="shared" si="3"/>
        <v>0.05243562643208935</v>
      </c>
      <c r="J56" s="8">
        <f t="shared" si="4"/>
        <v>0.05243562643208935</v>
      </c>
      <c r="K56" s="9">
        <v>43.7</v>
      </c>
      <c r="L56" s="9" t="s">
        <v>13</v>
      </c>
    </row>
    <row r="57" spans="1:12" ht="14.25" customHeight="1">
      <c r="A57" s="6">
        <v>5956</v>
      </c>
      <c r="B57" s="6">
        <v>282</v>
      </c>
      <c r="C57" s="6">
        <v>551</v>
      </c>
      <c r="D57" s="6">
        <v>11</v>
      </c>
      <c r="E57" s="6">
        <v>2020</v>
      </c>
      <c r="F57" s="7">
        <v>6.7557</v>
      </c>
      <c r="G57" s="7">
        <v>7.2593</v>
      </c>
      <c r="H57" s="8">
        <f t="shared" si="2"/>
        <v>0.5035999999999996</v>
      </c>
      <c r="I57" s="7">
        <f t="shared" si="3"/>
        <v>0.04751603676683611</v>
      </c>
      <c r="J57" s="8">
        <f t="shared" si="4"/>
        <v>0.5511160367668357</v>
      </c>
      <c r="K57" s="9">
        <v>39.6</v>
      </c>
      <c r="L57" s="9" t="s">
        <v>13</v>
      </c>
    </row>
    <row r="58" spans="1:12" ht="14.25" customHeight="1">
      <c r="A58" s="6">
        <v>5956</v>
      </c>
      <c r="B58" s="6">
        <v>282</v>
      </c>
      <c r="C58" s="6">
        <v>561</v>
      </c>
      <c r="D58" s="6">
        <v>11</v>
      </c>
      <c r="E58" s="6">
        <v>2020</v>
      </c>
      <c r="F58" s="7">
        <v>3.7833</v>
      </c>
      <c r="G58" s="7">
        <v>3.7833</v>
      </c>
      <c r="H58" s="8">
        <f t="shared" si="2"/>
        <v>0</v>
      </c>
      <c r="I58" s="7">
        <f t="shared" si="3"/>
        <v>0.04763602675867157</v>
      </c>
      <c r="J58" s="8">
        <f t="shared" si="4"/>
        <v>0.04763602675867157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282</v>
      </c>
      <c r="C59" s="6">
        <v>571</v>
      </c>
      <c r="D59" s="6">
        <v>11</v>
      </c>
      <c r="E59" s="6">
        <v>2020</v>
      </c>
      <c r="F59" s="7">
        <v>8.146</v>
      </c>
      <c r="G59" s="7">
        <v>8.5028</v>
      </c>
      <c r="H59" s="8">
        <f t="shared" si="2"/>
        <v>0.3567999999999998</v>
      </c>
      <c r="I59" s="7">
        <f t="shared" si="3"/>
        <v>0.07811348468487452</v>
      </c>
      <c r="J59" s="8">
        <f t="shared" si="4"/>
        <v>0.4349134846848743</v>
      </c>
      <c r="K59" s="9">
        <v>65.1</v>
      </c>
      <c r="L59" s="9" t="s">
        <v>13</v>
      </c>
    </row>
    <row r="60" spans="1:12" ht="14.25" customHeight="1">
      <c r="A60" s="6">
        <v>5956</v>
      </c>
      <c r="B60" s="6">
        <v>282</v>
      </c>
      <c r="C60" s="6">
        <v>581</v>
      </c>
      <c r="D60" s="6">
        <v>11</v>
      </c>
      <c r="E60" s="6">
        <v>2020</v>
      </c>
      <c r="F60" s="7">
        <v>8.4872</v>
      </c>
      <c r="G60" s="7">
        <v>8.4872</v>
      </c>
      <c r="H60" s="8">
        <f t="shared" si="2"/>
        <v>0</v>
      </c>
      <c r="I60" s="7">
        <f t="shared" si="3"/>
        <v>0.04355636703626643</v>
      </c>
      <c r="J60" s="8">
        <f t="shared" si="4"/>
        <v>0.04355636703626643</v>
      </c>
      <c r="K60" s="9">
        <v>36.3</v>
      </c>
      <c r="L60" s="9" t="s">
        <v>13</v>
      </c>
    </row>
    <row r="61" spans="1:12" ht="14.25" customHeight="1">
      <c r="A61" s="6">
        <v>5956</v>
      </c>
      <c r="B61" s="6">
        <v>282</v>
      </c>
      <c r="C61" s="6">
        <v>591</v>
      </c>
      <c r="D61" s="6">
        <v>11</v>
      </c>
      <c r="E61" s="6">
        <v>2020</v>
      </c>
      <c r="F61" s="7">
        <v>9.4022</v>
      </c>
      <c r="G61" s="7">
        <v>9.5544</v>
      </c>
      <c r="H61" s="8">
        <f t="shared" si="2"/>
        <v>0.15219999999999878</v>
      </c>
      <c r="I61" s="7">
        <f t="shared" si="3"/>
        <v>0.10091158313360901</v>
      </c>
      <c r="J61" s="8">
        <f t="shared" si="4"/>
        <v>0.2531115831336078</v>
      </c>
      <c r="K61" s="9">
        <v>84.1</v>
      </c>
      <c r="L61" s="9" t="s">
        <v>13</v>
      </c>
    </row>
    <row r="62" spans="1:12" ht="14.25" customHeight="1">
      <c r="A62" s="6">
        <v>5956</v>
      </c>
      <c r="B62" s="6">
        <v>282</v>
      </c>
      <c r="C62" s="6">
        <v>601</v>
      </c>
      <c r="D62" s="6">
        <v>11</v>
      </c>
      <c r="E62" s="6">
        <v>2020</v>
      </c>
      <c r="F62" s="7">
        <v>11.3159</v>
      </c>
      <c r="G62" s="7">
        <v>11.9845</v>
      </c>
      <c r="H62" s="8">
        <f t="shared" si="2"/>
        <v>0.6686000000000014</v>
      </c>
      <c r="I62" s="7">
        <f t="shared" si="3"/>
        <v>0.07199399510126683</v>
      </c>
      <c r="J62" s="8">
        <f t="shared" si="4"/>
        <v>0.7405939951012682</v>
      </c>
      <c r="K62" s="9">
        <v>60</v>
      </c>
      <c r="L62" s="9" t="s">
        <v>13</v>
      </c>
    </row>
    <row r="63" spans="1:12" ht="14.25" customHeight="1">
      <c r="A63" s="6">
        <v>5956</v>
      </c>
      <c r="B63" s="6">
        <v>282</v>
      </c>
      <c r="C63" s="6">
        <v>611</v>
      </c>
      <c r="D63" s="6">
        <v>11</v>
      </c>
      <c r="E63" s="6">
        <v>2020</v>
      </c>
      <c r="F63" s="7">
        <v>4.372</v>
      </c>
      <c r="G63" s="7">
        <v>4.8172</v>
      </c>
      <c r="H63" s="8">
        <f t="shared" si="2"/>
        <v>0.4451999999999998</v>
      </c>
      <c r="I63" s="7">
        <f t="shared" si="3"/>
        <v>0.04523622692196267</v>
      </c>
      <c r="J63" s="8">
        <f t="shared" si="4"/>
        <v>0.4904362269219625</v>
      </c>
      <c r="K63" s="9">
        <v>37.7</v>
      </c>
      <c r="L63" s="9" t="s">
        <v>13</v>
      </c>
    </row>
    <row r="64" spans="1:12" ht="14.25" customHeight="1">
      <c r="A64" s="6">
        <v>5956</v>
      </c>
      <c r="B64" s="6">
        <v>282</v>
      </c>
      <c r="C64" s="6">
        <v>621</v>
      </c>
      <c r="D64" s="6">
        <v>11</v>
      </c>
      <c r="E64" s="6">
        <v>2020</v>
      </c>
      <c r="F64" s="7">
        <v>7.309</v>
      </c>
      <c r="G64" s="7">
        <v>7.7731</v>
      </c>
      <c r="H64" s="8">
        <f t="shared" si="2"/>
        <v>0.4641000000000002</v>
      </c>
      <c r="I64" s="7">
        <f t="shared" si="3"/>
        <v>0.04823597671784878</v>
      </c>
      <c r="J64" s="8">
        <f t="shared" si="4"/>
        <v>0.5123359767178489</v>
      </c>
      <c r="K64" s="9">
        <v>40.2</v>
      </c>
      <c r="L64" s="9" t="s">
        <v>13</v>
      </c>
    </row>
    <row r="65" spans="1:12" ht="14.25" customHeight="1">
      <c r="A65" s="6">
        <v>5956</v>
      </c>
      <c r="B65" s="6">
        <v>282</v>
      </c>
      <c r="C65" s="6">
        <v>631</v>
      </c>
      <c r="D65" s="6">
        <v>11</v>
      </c>
      <c r="E65" s="6">
        <v>2020</v>
      </c>
      <c r="F65" s="7">
        <v>6.8638</v>
      </c>
      <c r="G65" s="7">
        <v>6.8638</v>
      </c>
      <c r="H65" s="8">
        <f t="shared" si="2"/>
        <v>0</v>
      </c>
      <c r="I65" s="7">
        <f t="shared" si="3"/>
        <v>0.05267560641576023</v>
      </c>
      <c r="J65" s="8">
        <f t="shared" si="4"/>
        <v>0.05267560641576023</v>
      </c>
      <c r="K65" s="9">
        <v>43.9</v>
      </c>
      <c r="L65" s="9" t="s">
        <v>13</v>
      </c>
    </row>
    <row r="66" spans="1:12" ht="14.25" customHeight="1">
      <c r="A66" s="6">
        <v>5956</v>
      </c>
      <c r="B66" s="6">
        <v>282</v>
      </c>
      <c r="C66" s="6">
        <v>641</v>
      </c>
      <c r="D66" s="6">
        <v>11</v>
      </c>
      <c r="E66" s="6">
        <v>2020</v>
      </c>
      <c r="F66" s="7">
        <v>3.2456</v>
      </c>
      <c r="G66" s="7">
        <v>3.4417</v>
      </c>
      <c r="H66" s="8">
        <f t="shared" si="2"/>
        <v>0.19609999999999994</v>
      </c>
      <c r="I66" s="7">
        <f t="shared" si="3"/>
        <v>0.04751603676683611</v>
      </c>
      <c r="J66" s="8">
        <f t="shared" si="4"/>
        <v>0.24361603676683605</v>
      </c>
      <c r="K66" s="9">
        <v>39.6</v>
      </c>
      <c r="L66" s="9" t="s">
        <v>13</v>
      </c>
    </row>
    <row r="67" spans="1:12" ht="14.25" customHeight="1">
      <c r="A67" s="6">
        <v>5956</v>
      </c>
      <c r="B67" s="6">
        <v>282</v>
      </c>
      <c r="C67" s="6">
        <v>651</v>
      </c>
      <c r="D67" s="6">
        <v>11</v>
      </c>
      <c r="E67" s="6">
        <v>2020</v>
      </c>
      <c r="F67" s="7">
        <v>3.5337</v>
      </c>
      <c r="G67" s="7">
        <v>3.5337</v>
      </c>
      <c r="H67" s="8">
        <f t="shared" si="2"/>
        <v>0</v>
      </c>
      <c r="I67" s="7">
        <f aca="true" t="shared" si="5" ref="I67:I79">$J$81*(K67/$J$84)</f>
        <v>0.04763602675867157</v>
      </c>
      <c r="J67" s="8">
        <f aca="true" t="shared" si="6" ref="J67:J79">H67+I67</f>
        <v>0.04763602675867157</v>
      </c>
      <c r="K67" s="9">
        <v>39.7</v>
      </c>
      <c r="L67" s="9" t="s">
        <v>13</v>
      </c>
    </row>
    <row r="68" spans="1:12" ht="14.25" customHeight="1">
      <c r="A68" s="6">
        <v>5956</v>
      </c>
      <c r="B68" s="6">
        <v>282</v>
      </c>
      <c r="C68" s="6">
        <v>661</v>
      </c>
      <c r="D68" s="6">
        <v>11</v>
      </c>
      <c r="E68" s="6">
        <v>2020</v>
      </c>
      <c r="F68" s="7">
        <v>7.5722</v>
      </c>
      <c r="G68" s="7">
        <v>7.8321</v>
      </c>
      <c r="H68" s="8">
        <f aca="true" t="shared" si="7" ref="H68:H79">SUM(G68-F68)</f>
        <v>0.2599</v>
      </c>
      <c r="I68" s="7">
        <f t="shared" si="5"/>
        <v>0.07811348468487452</v>
      </c>
      <c r="J68" s="8">
        <f t="shared" si="6"/>
        <v>0.3380134846848745</v>
      </c>
      <c r="K68" s="9">
        <v>65.1</v>
      </c>
      <c r="L68" s="9" t="s">
        <v>13</v>
      </c>
    </row>
    <row r="69" spans="1:12" ht="14.25" customHeight="1">
      <c r="A69" s="6">
        <v>5956</v>
      </c>
      <c r="B69" s="6">
        <v>282</v>
      </c>
      <c r="C69" s="6">
        <v>671</v>
      </c>
      <c r="D69" s="6">
        <v>11</v>
      </c>
      <c r="E69" s="6">
        <v>2020</v>
      </c>
      <c r="F69" s="7">
        <v>6.1152</v>
      </c>
      <c r="G69" s="7">
        <v>6.5645</v>
      </c>
      <c r="H69" s="8">
        <f t="shared" si="7"/>
        <v>0.44930000000000003</v>
      </c>
      <c r="I69" s="7">
        <f t="shared" si="5"/>
        <v>0.04355636703626643</v>
      </c>
      <c r="J69" s="8">
        <f t="shared" si="6"/>
        <v>0.49285636703626645</v>
      </c>
      <c r="K69" s="9">
        <v>36.3</v>
      </c>
      <c r="L69" s="9" t="s">
        <v>13</v>
      </c>
    </row>
    <row r="70" spans="1:12" ht="14.25" customHeight="1">
      <c r="A70" s="6">
        <v>5956</v>
      </c>
      <c r="B70" s="6">
        <v>282</v>
      </c>
      <c r="C70" s="6">
        <v>681</v>
      </c>
      <c r="D70" s="6">
        <v>11</v>
      </c>
      <c r="E70" s="6">
        <v>2020</v>
      </c>
      <c r="F70" s="7">
        <v>9.3836</v>
      </c>
      <c r="G70" s="7">
        <v>9.8148</v>
      </c>
      <c r="H70" s="8">
        <f t="shared" si="7"/>
        <v>0.43120000000000047</v>
      </c>
      <c r="I70" s="7">
        <f t="shared" si="5"/>
        <v>0.10115156311727991</v>
      </c>
      <c r="J70" s="8">
        <f t="shared" si="6"/>
        <v>0.5323515631172804</v>
      </c>
      <c r="K70" s="9">
        <v>84.3</v>
      </c>
      <c r="L70" s="9" t="s">
        <v>13</v>
      </c>
    </row>
    <row r="71" spans="1:12" ht="14.25" customHeight="1">
      <c r="A71" s="6">
        <v>5956</v>
      </c>
      <c r="B71" s="6">
        <v>282</v>
      </c>
      <c r="C71" s="6">
        <v>691</v>
      </c>
      <c r="D71" s="6">
        <v>11</v>
      </c>
      <c r="E71" s="6">
        <v>2020</v>
      </c>
      <c r="F71" s="7">
        <v>7.418</v>
      </c>
      <c r="G71" s="7">
        <v>7.6794</v>
      </c>
      <c r="H71" s="8">
        <f t="shared" si="7"/>
        <v>0.2614000000000001</v>
      </c>
      <c r="I71" s="7">
        <f t="shared" si="5"/>
        <v>0.0721139850931023</v>
      </c>
      <c r="J71" s="8">
        <f t="shared" si="6"/>
        <v>0.33351398509310237</v>
      </c>
      <c r="K71" s="9">
        <v>60.1</v>
      </c>
      <c r="L71" s="9" t="s">
        <v>13</v>
      </c>
    </row>
    <row r="72" spans="1:12" ht="14.25" customHeight="1">
      <c r="A72" s="6">
        <v>5956</v>
      </c>
      <c r="B72" s="6">
        <v>282</v>
      </c>
      <c r="C72" s="6">
        <v>701</v>
      </c>
      <c r="D72" s="6">
        <v>11</v>
      </c>
      <c r="E72" s="6">
        <v>2020</v>
      </c>
      <c r="F72" s="7">
        <v>9.4555</v>
      </c>
      <c r="G72" s="7">
        <v>9.7804</v>
      </c>
      <c r="H72" s="8">
        <f t="shared" si="7"/>
        <v>0.3248999999999995</v>
      </c>
      <c r="I72" s="7">
        <f t="shared" si="5"/>
        <v>0.04523622692196267</v>
      </c>
      <c r="J72" s="8">
        <f t="shared" si="6"/>
        <v>0.3701362269219622</v>
      </c>
      <c r="K72" s="9">
        <v>37.7</v>
      </c>
      <c r="L72" s="9" t="s">
        <v>13</v>
      </c>
    </row>
    <row r="73" spans="1:12" ht="14.25" customHeight="1">
      <c r="A73" s="6">
        <v>5956</v>
      </c>
      <c r="B73" s="6">
        <v>282</v>
      </c>
      <c r="C73" s="6">
        <v>711</v>
      </c>
      <c r="D73" s="6">
        <v>11</v>
      </c>
      <c r="E73" s="6">
        <v>2020</v>
      </c>
      <c r="F73" s="7">
        <v>4.4112</v>
      </c>
      <c r="G73" s="7">
        <v>4.6842</v>
      </c>
      <c r="H73" s="8">
        <f t="shared" si="7"/>
        <v>0.2729999999999997</v>
      </c>
      <c r="I73" s="7">
        <f t="shared" si="5"/>
        <v>0.04811598672601334</v>
      </c>
      <c r="J73" s="8">
        <f t="shared" si="6"/>
        <v>0.32111598672601305</v>
      </c>
      <c r="K73" s="9">
        <v>40.1</v>
      </c>
      <c r="L73" s="9" t="s">
        <v>13</v>
      </c>
    </row>
    <row r="74" spans="1:12" ht="14.25" customHeight="1">
      <c r="A74" s="6">
        <v>5956</v>
      </c>
      <c r="B74" s="6">
        <v>282</v>
      </c>
      <c r="C74" s="6">
        <v>721</v>
      </c>
      <c r="D74" s="6">
        <v>11</v>
      </c>
      <c r="E74" s="6">
        <v>2020</v>
      </c>
      <c r="F74" s="7">
        <v>4.1347</v>
      </c>
      <c r="G74" s="7">
        <v>4.5134</v>
      </c>
      <c r="H74" s="8">
        <f t="shared" si="7"/>
        <v>0.37870000000000026</v>
      </c>
      <c r="I74" s="7">
        <f t="shared" si="5"/>
        <v>0.052915586399431135</v>
      </c>
      <c r="J74" s="8">
        <f t="shared" si="6"/>
        <v>0.4316155863994314</v>
      </c>
      <c r="K74" s="9">
        <v>44.1</v>
      </c>
      <c r="L74" s="9" t="s">
        <v>13</v>
      </c>
    </row>
    <row r="75" spans="1:12" ht="15">
      <c r="A75" s="6">
        <v>5956</v>
      </c>
      <c r="B75" s="6">
        <v>282</v>
      </c>
      <c r="C75" s="6">
        <v>731</v>
      </c>
      <c r="D75" s="6">
        <v>11</v>
      </c>
      <c r="E75" s="6">
        <v>2020</v>
      </c>
      <c r="F75" s="26">
        <v>6.1086</v>
      </c>
      <c r="G75" s="26">
        <v>6.6325</v>
      </c>
      <c r="H75" s="8">
        <f t="shared" si="7"/>
        <v>0.5239000000000003</v>
      </c>
      <c r="I75" s="7">
        <f t="shared" si="5"/>
        <v>0.04763602675867157</v>
      </c>
      <c r="J75" s="8">
        <f t="shared" si="6"/>
        <v>0.5715360267586718</v>
      </c>
      <c r="K75" s="11">
        <v>39.7</v>
      </c>
      <c r="L75" s="9" t="s">
        <v>13</v>
      </c>
    </row>
    <row r="76" spans="1:12" ht="14.25" customHeight="1">
      <c r="A76" s="6">
        <v>5956</v>
      </c>
      <c r="B76" s="6">
        <v>282</v>
      </c>
      <c r="C76" s="6">
        <v>741</v>
      </c>
      <c r="D76" s="6">
        <v>11</v>
      </c>
      <c r="E76" s="6">
        <v>2020</v>
      </c>
      <c r="F76" s="7">
        <v>7.6347</v>
      </c>
      <c r="G76" s="7">
        <v>8.1554</v>
      </c>
      <c r="H76" s="8">
        <f t="shared" si="7"/>
        <v>0.5207000000000006</v>
      </c>
      <c r="I76" s="7">
        <f t="shared" si="5"/>
        <v>0.047396046775000665</v>
      </c>
      <c r="J76" s="8">
        <f t="shared" si="6"/>
        <v>0.5680960467750013</v>
      </c>
      <c r="K76" s="9">
        <v>39.5</v>
      </c>
      <c r="L76" s="9" t="s">
        <v>13</v>
      </c>
    </row>
    <row r="77" spans="1:12" ht="14.25" customHeight="1">
      <c r="A77" s="6">
        <v>5956</v>
      </c>
      <c r="B77" s="6">
        <v>282</v>
      </c>
      <c r="C77" s="6">
        <v>751</v>
      </c>
      <c r="D77" s="6">
        <v>11</v>
      </c>
      <c r="E77" s="6">
        <v>2020</v>
      </c>
      <c r="F77" s="7">
        <v>10.8465</v>
      </c>
      <c r="G77" s="7">
        <v>11.5967</v>
      </c>
      <c r="H77" s="8">
        <f t="shared" si="7"/>
        <v>0.7501999999999995</v>
      </c>
      <c r="I77" s="7">
        <f t="shared" si="5"/>
        <v>0.07823347467670998</v>
      </c>
      <c r="J77" s="8">
        <f t="shared" si="6"/>
        <v>0.8284334746767095</v>
      </c>
      <c r="K77" s="9">
        <v>65.2</v>
      </c>
      <c r="L77" s="9" t="s">
        <v>13</v>
      </c>
    </row>
    <row r="78" spans="1:12" ht="14.25" customHeight="1">
      <c r="A78" s="6">
        <v>5956</v>
      </c>
      <c r="B78" s="6">
        <v>282</v>
      </c>
      <c r="C78" s="6">
        <v>761</v>
      </c>
      <c r="D78" s="6">
        <v>11</v>
      </c>
      <c r="E78" s="6">
        <v>2020</v>
      </c>
      <c r="F78" s="25">
        <v>5.4593</v>
      </c>
      <c r="G78" s="25">
        <v>5.8537</v>
      </c>
      <c r="H78" s="8">
        <f t="shared" si="7"/>
        <v>0.3944000000000001</v>
      </c>
      <c r="I78" s="7">
        <f t="shared" si="5"/>
        <v>0.04355636703626643</v>
      </c>
      <c r="J78" s="8">
        <f t="shared" si="6"/>
        <v>0.4379563670362665</v>
      </c>
      <c r="K78" s="9">
        <v>36.3</v>
      </c>
      <c r="L78" s="9" t="s">
        <v>13</v>
      </c>
    </row>
    <row r="79" spans="1:12" ht="14.25" customHeight="1">
      <c r="A79" s="6">
        <v>5956</v>
      </c>
      <c r="B79" s="6">
        <v>282</v>
      </c>
      <c r="C79" s="6">
        <v>771</v>
      </c>
      <c r="D79" s="6">
        <v>11</v>
      </c>
      <c r="E79" s="6">
        <v>2020</v>
      </c>
      <c r="F79" s="7">
        <v>15.4382</v>
      </c>
      <c r="G79" s="7">
        <v>15.9816</v>
      </c>
      <c r="H79" s="8">
        <f t="shared" si="7"/>
        <v>0.5434000000000001</v>
      </c>
      <c r="I79" s="7">
        <f t="shared" si="5"/>
        <v>0.10079159314177358</v>
      </c>
      <c r="J79" s="8">
        <f t="shared" si="6"/>
        <v>0.6441915931417737</v>
      </c>
      <c r="K79" s="9">
        <v>84</v>
      </c>
      <c r="L79" s="9" t="s">
        <v>13</v>
      </c>
    </row>
    <row r="80" spans="1:12" ht="15">
      <c r="A80" s="2"/>
      <c r="B80" s="2"/>
      <c r="C80" s="2"/>
      <c r="D80" s="2"/>
      <c r="E80" s="2"/>
      <c r="F80" s="2"/>
      <c r="G80" s="17"/>
      <c r="H80" s="18">
        <f>SUM(H3:H79)</f>
        <v>25.3831</v>
      </c>
      <c r="I80" s="18">
        <f>SUM(I3:I79)</f>
        <v>4.555900000000001</v>
      </c>
      <c r="J80" s="18">
        <f>SUM(J3:J79)</f>
        <v>29.938999999999997</v>
      </c>
      <c r="K80" s="4">
        <f>SUM(K3:K79)</f>
        <v>3796.8999999999987</v>
      </c>
      <c r="L80" s="3"/>
    </row>
    <row r="81" spans="1:12" ht="15">
      <c r="A81" s="2"/>
      <c r="B81" s="2"/>
      <c r="C81" s="2"/>
      <c r="D81" s="2"/>
      <c r="E81" s="2"/>
      <c r="F81" s="2"/>
      <c r="I81" s="17" t="s">
        <v>0</v>
      </c>
      <c r="J81" s="20">
        <f>J82-H80</f>
        <v>4.555900000000001</v>
      </c>
      <c r="K81" s="21" t="s">
        <v>18</v>
      </c>
      <c r="L81" s="3"/>
    </row>
    <row r="82" spans="1:12" ht="15">
      <c r="A82" s="2"/>
      <c r="B82" s="2"/>
      <c r="C82" s="2"/>
      <c r="D82" s="2"/>
      <c r="E82" s="2"/>
      <c r="F82" s="2"/>
      <c r="G82" s="2"/>
      <c r="H82" s="2"/>
      <c r="I82" s="15" t="s">
        <v>14</v>
      </c>
      <c r="J82" s="22">
        <v>29.939</v>
      </c>
      <c r="K82" s="21" t="s">
        <v>18</v>
      </c>
      <c r="L82" s="4"/>
    </row>
    <row r="83" spans="1:12" ht="15">
      <c r="A83" s="2"/>
      <c r="B83" s="2"/>
      <c r="C83" s="2"/>
      <c r="D83" s="2"/>
      <c r="E83" s="2"/>
      <c r="F83" s="2"/>
      <c r="G83" s="2"/>
      <c r="H83" s="2"/>
      <c r="I83" s="16" t="s">
        <v>15</v>
      </c>
      <c r="J83" s="24">
        <f>H80</f>
        <v>25.3831</v>
      </c>
      <c r="K83" s="21" t="s">
        <v>18</v>
      </c>
      <c r="L83" s="4"/>
    </row>
    <row r="84" spans="1:12" ht="15">
      <c r="A84" s="2"/>
      <c r="B84" s="2"/>
      <c r="C84" s="2"/>
      <c r="D84" s="2"/>
      <c r="E84" s="2"/>
      <c r="F84" s="2"/>
      <c r="G84" s="2"/>
      <c r="H84" s="2"/>
      <c r="I84" s="16" t="s">
        <v>16</v>
      </c>
      <c r="J84" s="23">
        <v>3796.9</v>
      </c>
      <c r="K84" s="21" t="s">
        <v>17</v>
      </c>
      <c r="L84" s="4"/>
    </row>
    <row r="85" spans="1:12" ht="15">
      <c r="A85" s="5"/>
      <c r="B85" s="19" t="s">
        <v>7</v>
      </c>
      <c r="C85" s="5"/>
      <c r="D85" s="5"/>
      <c r="F85" s="5"/>
      <c r="G85" s="5"/>
      <c r="H85" s="5"/>
      <c r="I85" s="5"/>
      <c r="J85" s="5"/>
      <c r="K85" s="19" t="s">
        <v>8</v>
      </c>
      <c r="L85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2020-11-27T08:41:09Z</cp:lastPrinted>
  <dcterms:created xsi:type="dcterms:W3CDTF">2015-03-15T07:37:38Z</dcterms:created>
  <dcterms:modified xsi:type="dcterms:W3CDTF">2020-11-27T10:32:19Z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