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3" sheetId="2" r:id="rId2"/>
  </sheets>
  <definedNames>
    <definedName name="_xlnm._FilterDatabase" localSheetId="0">'Лист1'!$G$1:$G$84</definedName>
  </definedNames>
  <calcPr fullCalcOnLoad="1"/>
</workbook>
</file>

<file path=xl/sharedStrings.xml><?xml version="1.0" encoding="utf-8"?>
<sst xmlns="http://schemas.openxmlformats.org/spreadsheetml/2006/main" count="100" uniqueCount="23">
  <si>
    <t>ул. Некрасова д.28Б</t>
  </si>
  <si>
    <t>Квартира</t>
  </si>
  <si>
    <t>Наименование прибора</t>
  </si>
  <si>
    <t>Серийный номер</t>
  </si>
  <si>
    <r>
      <rPr>
        <sz val="12"/>
        <color indexed="8"/>
        <rFont val="Times New Roman"/>
        <family val="1"/>
      </rPr>
      <t>Площадь помещений, м</t>
    </r>
    <r>
      <rPr>
        <vertAlign val="superscript"/>
        <sz val="12"/>
        <color indexed="8"/>
        <rFont val="Times New Roman"/>
        <family val="1"/>
      </rPr>
      <t>2</t>
    </r>
  </si>
  <si>
    <t>Показания, Гка</t>
  </si>
  <si>
    <t>Разница за период, Гкал</t>
  </si>
  <si>
    <t>Потребление МОП, Гкал</t>
  </si>
  <si>
    <t>Итого фактического потребления, Гкал</t>
  </si>
  <si>
    <t>Пульсар</t>
  </si>
  <si>
    <t>Итого:</t>
  </si>
  <si>
    <t>Показания прибора учета тепловой энергии:</t>
  </si>
  <si>
    <t>Разница:</t>
  </si>
  <si>
    <t>ООО "  ЖУ  ЖБК-1"</t>
  </si>
  <si>
    <t>G4</t>
  </si>
  <si>
    <t>D4</t>
  </si>
  <si>
    <t>K4</t>
  </si>
  <si>
    <t>MES4</t>
  </si>
  <si>
    <t>GOD4</t>
  </si>
  <si>
    <t>RAZ4</t>
  </si>
  <si>
    <t>Гкал</t>
  </si>
  <si>
    <t>Директор</t>
  </si>
  <si>
    <t>Шарапов О.Н.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</si>
</sst>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mm/dd/yyyy"/>
    <numFmt numFmtId="165" formatCode="0.000"/>
  </numFmts>
  <fonts count="41"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 horizontal="left"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64" fontId="3" fillId="33" borderId="10" xfId="0" applyNumberFormat="1" applyFont="1" applyFill="1" applyBorder="1" applyAlignment="1">
      <alignment horizontal="center" vertical="center"/>
    </xf>
    <xf numFmtId="0" fontId="6" fillId="0" borderId="10" xfId="52" applyFont="1" applyBorder="1" applyAlignment="1">
      <alignment horizontal="center" vertical="center"/>
      <protection/>
    </xf>
    <xf numFmtId="165" fontId="3" fillId="0" borderId="10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52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 wrapText="1"/>
    </xf>
    <xf numFmtId="165" fontId="3" fillId="0" borderId="0" xfId="0" applyNumberFormat="1" applyFont="1" applyAlignment="1">
      <alignment horizontal="center" vertical="center"/>
    </xf>
    <xf numFmtId="0" fontId="7" fillId="0" borderId="0" xfId="52" applyFont="1">
      <alignment horizontal="left"/>
      <protection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33" borderId="1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14" fontId="3" fillId="33" borderId="10" xfId="0" applyNumberFormat="1" applyFont="1" applyFill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3"/>
  <sheetViews>
    <sheetView tabSelected="1" zoomScalePageLayoutView="0" workbookViewId="0" topLeftCell="A1">
      <selection activeCell="F11" sqref="F11"/>
    </sheetView>
  </sheetViews>
  <sheetFormatPr defaultColWidth="8.8515625" defaultRowHeight="15"/>
  <cols>
    <col min="1" max="1" width="10.57421875" style="1" customWidth="1"/>
    <col min="2" max="2" width="17.7109375" style="1" customWidth="1"/>
    <col min="3" max="3" width="15.57421875" style="1" customWidth="1"/>
    <col min="4" max="4" width="16.28125" style="1" customWidth="1"/>
    <col min="5" max="6" width="11.7109375" style="1" customWidth="1"/>
    <col min="7" max="7" width="15.57421875" style="1" customWidth="1"/>
    <col min="8" max="8" width="17.00390625" style="2" customWidth="1"/>
    <col min="9" max="9" width="20.8515625" style="2" customWidth="1"/>
    <col min="10" max="10" width="8.8515625" style="1" customWidth="1"/>
    <col min="11" max="16384" width="8.8515625" style="1" customWidth="1"/>
  </cols>
  <sheetData>
    <row r="1" spans="1:9" ht="33.7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</row>
    <row r="2" spans="1:9" ht="15" customHeight="1">
      <c r="A2" s="14" t="s">
        <v>1</v>
      </c>
      <c r="B2" s="15" t="s">
        <v>2</v>
      </c>
      <c r="C2" s="15" t="s">
        <v>3</v>
      </c>
      <c r="D2" s="15" t="s">
        <v>4</v>
      </c>
      <c r="E2" s="16" t="s">
        <v>5</v>
      </c>
      <c r="F2" s="16"/>
      <c r="G2" s="15" t="s">
        <v>6</v>
      </c>
      <c r="H2" s="15" t="s">
        <v>7</v>
      </c>
      <c r="I2" s="15" t="s">
        <v>8</v>
      </c>
    </row>
    <row r="3" spans="1:9" ht="20.25" customHeight="1">
      <c r="A3" s="14"/>
      <c r="B3" s="15"/>
      <c r="C3" s="15"/>
      <c r="D3" s="15"/>
      <c r="E3" s="5">
        <v>43745</v>
      </c>
      <c r="F3" s="22">
        <v>43766</v>
      </c>
      <c r="G3" s="15"/>
      <c r="H3" s="15"/>
      <c r="I3" s="15"/>
    </row>
    <row r="4" spans="1:11" ht="14.25" customHeight="1">
      <c r="A4" s="4">
        <v>1</v>
      </c>
      <c r="B4" s="4" t="s">
        <v>9</v>
      </c>
      <c r="C4" s="4"/>
      <c r="D4" s="6">
        <v>59.5</v>
      </c>
      <c r="E4" s="3"/>
      <c r="F4" s="3"/>
      <c r="G4" s="7">
        <v>0.633</v>
      </c>
      <c r="H4" s="3">
        <f aca="true" t="shared" si="0" ref="H4:H80">$H$83*D4</f>
        <v>0.029255132389324562</v>
      </c>
      <c r="I4" s="7">
        <f aca="true" t="shared" si="1" ref="I4:I35">G4+H4</f>
        <v>0.6622551323893245</v>
      </c>
      <c r="J4" s="8"/>
      <c r="K4" s="8"/>
    </row>
    <row r="5" spans="1:11" ht="14.25" customHeight="1">
      <c r="A5" s="4">
        <v>2</v>
      </c>
      <c r="B5" s="4" t="s">
        <v>9</v>
      </c>
      <c r="C5" s="4"/>
      <c r="D5" s="6">
        <v>40.3</v>
      </c>
      <c r="E5" s="3"/>
      <c r="F5" s="3"/>
      <c r="G5" s="7">
        <v>0.42900000000000005</v>
      </c>
      <c r="H5" s="3">
        <f t="shared" si="0"/>
        <v>0.019814820761172768</v>
      </c>
      <c r="I5" s="7">
        <f t="shared" si="1"/>
        <v>0.4488148207611728</v>
      </c>
      <c r="J5" s="8"/>
      <c r="K5" s="8"/>
    </row>
    <row r="6" spans="1:11" ht="14.25" customHeight="1">
      <c r="A6" s="4">
        <v>3</v>
      </c>
      <c r="B6" s="4" t="s">
        <v>9</v>
      </c>
      <c r="C6" s="4"/>
      <c r="D6" s="6">
        <v>44</v>
      </c>
      <c r="E6" s="3">
        <v>2.8381</v>
      </c>
      <c r="F6" s="3">
        <v>2.9332</v>
      </c>
      <c r="G6" s="7">
        <f>SUM(F6-E6)</f>
        <v>0.09509999999999996</v>
      </c>
      <c r="H6" s="3">
        <f t="shared" si="0"/>
        <v>0.02163404748118119</v>
      </c>
      <c r="I6" s="7">
        <f t="shared" si="1"/>
        <v>0.11673404748118116</v>
      </c>
      <c r="J6" s="8"/>
      <c r="K6" s="8"/>
    </row>
    <row r="7" spans="1:11" ht="14.25" customHeight="1">
      <c r="A7" s="4">
        <v>4</v>
      </c>
      <c r="B7" s="4" t="s">
        <v>9</v>
      </c>
      <c r="C7" s="4"/>
      <c r="D7" s="6">
        <v>39.6</v>
      </c>
      <c r="E7" s="3"/>
      <c r="F7" s="3"/>
      <c r="G7" s="7">
        <v>0.42200000000000004</v>
      </c>
      <c r="H7" s="3">
        <f t="shared" si="0"/>
        <v>0.01947064273306307</v>
      </c>
      <c r="I7" s="7">
        <f t="shared" si="1"/>
        <v>0.44147064273306313</v>
      </c>
      <c r="J7" s="8"/>
      <c r="K7" s="8"/>
    </row>
    <row r="8" spans="1:11" ht="14.25" customHeight="1">
      <c r="A8" s="4">
        <v>5</v>
      </c>
      <c r="B8" s="4" t="s">
        <v>9</v>
      </c>
      <c r="C8" s="4"/>
      <c r="D8" s="6">
        <v>39.7</v>
      </c>
      <c r="E8" s="3">
        <v>4.5149</v>
      </c>
      <c r="F8" s="3">
        <v>4.5149</v>
      </c>
      <c r="G8" s="7">
        <f>SUM(F8-E8)</f>
        <v>0</v>
      </c>
      <c r="H8" s="3">
        <f t="shared" si="0"/>
        <v>0.019519811022793026</v>
      </c>
      <c r="I8" s="7">
        <f t="shared" si="1"/>
        <v>0.019519811022793026</v>
      </c>
      <c r="J8" s="8"/>
      <c r="K8" s="8"/>
    </row>
    <row r="9" spans="1:11" ht="14.25" customHeight="1">
      <c r="A9" s="4">
        <v>6</v>
      </c>
      <c r="B9" s="4" t="s">
        <v>9</v>
      </c>
      <c r="C9" s="4"/>
      <c r="D9" s="6">
        <v>60.3</v>
      </c>
      <c r="E9" s="3">
        <v>7.457</v>
      </c>
      <c r="F9" s="3">
        <v>7.4592</v>
      </c>
      <c r="G9" s="7">
        <f>SUM(F9-E9)</f>
        <v>0.002200000000000202</v>
      </c>
      <c r="H9" s="3">
        <f t="shared" si="0"/>
        <v>0.029648478707164215</v>
      </c>
      <c r="I9" s="7">
        <f t="shared" si="1"/>
        <v>0.03184847870716442</v>
      </c>
      <c r="J9" s="8"/>
      <c r="K9" s="8"/>
    </row>
    <row r="10" spans="1:11" ht="14.25" customHeight="1">
      <c r="A10" s="4">
        <v>7</v>
      </c>
      <c r="B10" s="4" t="s">
        <v>9</v>
      </c>
      <c r="C10" s="4"/>
      <c r="D10" s="6">
        <v>38</v>
      </c>
      <c r="E10" s="3"/>
      <c r="F10" s="3"/>
      <c r="G10" s="7">
        <v>0.405</v>
      </c>
      <c r="H10" s="3">
        <f t="shared" si="0"/>
        <v>0.01868395009738375</v>
      </c>
      <c r="I10" s="7">
        <f t="shared" si="1"/>
        <v>0.4236839500973838</v>
      </c>
      <c r="J10" s="8"/>
      <c r="K10" s="8"/>
    </row>
    <row r="11" spans="1:11" ht="14.25" customHeight="1">
      <c r="A11" s="4">
        <v>8</v>
      </c>
      <c r="B11" s="4" t="s">
        <v>9</v>
      </c>
      <c r="C11" s="4"/>
      <c r="D11" s="6">
        <v>40.3</v>
      </c>
      <c r="E11" s="3">
        <v>4.1432</v>
      </c>
      <c r="F11" s="3">
        <v>4.2877</v>
      </c>
      <c r="G11" s="7">
        <f>SUM(F11-E11)</f>
        <v>0.14449999999999985</v>
      </c>
      <c r="H11" s="3">
        <f t="shared" si="0"/>
        <v>0.019814820761172768</v>
      </c>
      <c r="I11" s="7">
        <f t="shared" si="1"/>
        <v>0.16431482076117263</v>
      </c>
      <c r="J11" s="8"/>
      <c r="K11" s="8"/>
    </row>
    <row r="12" spans="1:11" ht="14.25" customHeight="1">
      <c r="A12" s="4">
        <v>9</v>
      </c>
      <c r="B12" s="4" t="s">
        <v>9</v>
      </c>
      <c r="C12" s="4"/>
      <c r="D12" s="6">
        <v>44.2</v>
      </c>
      <c r="E12" s="3"/>
      <c r="F12" s="3"/>
      <c r="G12" s="7">
        <v>0.47100000000000003</v>
      </c>
      <c r="H12" s="3">
        <f t="shared" si="0"/>
        <v>0.021732384060641104</v>
      </c>
      <c r="I12" s="7">
        <f t="shared" si="1"/>
        <v>0.4927323840606411</v>
      </c>
      <c r="J12" s="8"/>
      <c r="K12" s="8"/>
    </row>
    <row r="13" spans="1:11" ht="14.25" customHeight="1">
      <c r="A13" s="4">
        <v>10</v>
      </c>
      <c r="B13" s="4" t="s">
        <v>9</v>
      </c>
      <c r="C13" s="4"/>
      <c r="D13" s="6">
        <v>39.5</v>
      </c>
      <c r="E13" s="3"/>
      <c r="F13" s="3"/>
      <c r="G13" s="7">
        <v>0.42</v>
      </c>
      <c r="H13" s="3">
        <f t="shared" si="0"/>
        <v>0.01942147444333311</v>
      </c>
      <c r="I13" s="7">
        <f t="shared" si="1"/>
        <v>0.43942147444333307</v>
      </c>
      <c r="J13" s="8"/>
      <c r="K13" s="8"/>
    </row>
    <row r="14" spans="1:11" ht="14.25" customHeight="1">
      <c r="A14" s="4">
        <v>11</v>
      </c>
      <c r="B14" s="4" t="s">
        <v>9</v>
      </c>
      <c r="C14" s="4"/>
      <c r="D14" s="6">
        <v>39.5</v>
      </c>
      <c r="E14" s="3"/>
      <c r="F14" s="3"/>
      <c r="G14" s="7">
        <v>0.42</v>
      </c>
      <c r="H14" s="3">
        <f t="shared" si="0"/>
        <v>0.01942147444333311</v>
      </c>
      <c r="I14" s="7">
        <f t="shared" si="1"/>
        <v>0.43942147444333307</v>
      </c>
      <c r="J14" s="8"/>
      <c r="K14" s="8"/>
    </row>
    <row r="15" spans="1:11" ht="14.25" customHeight="1">
      <c r="A15" s="4">
        <v>12</v>
      </c>
      <c r="B15" s="4" t="s">
        <v>9</v>
      </c>
      <c r="C15" s="4"/>
      <c r="D15" s="6">
        <v>65.5</v>
      </c>
      <c r="E15" s="3"/>
      <c r="F15" s="3"/>
      <c r="G15" s="7">
        <v>0.6970000000000001</v>
      </c>
      <c r="H15" s="3">
        <f t="shared" si="0"/>
        <v>0.03220522977312199</v>
      </c>
      <c r="I15" s="7">
        <f t="shared" si="1"/>
        <v>0.7292052297731221</v>
      </c>
      <c r="J15" s="8"/>
      <c r="K15" s="8"/>
    </row>
    <row r="16" spans="1:11" ht="14.25" customHeight="1">
      <c r="A16" s="4">
        <v>13</v>
      </c>
      <c r="B16" s="4" t="s">
        <v>9</v>
      </c>
      <c r="C16" s="4"/>
      <c r="D16" s="6">
        <v>36.3</v>
      </c>
      <c r="E16" s="3"/>
      <c r="F16" s="3"/>
      <c r="G16" s="7">
        <v>0.386</v>
      </c>
      <c r="H16" s="3">
        <f t="shared" si="0"/>
        <v>0.017848089171974477</v>
      </c>
      <c r="I16" s="7">
        <f t="shared" si="1"/>
        <v>0.4038480891719745</v>
      </c>
      <c r="J16" s="8"/>
      <c r="K16" s="8"/>
    </row>
    <row r="17" spans="1:11" ht="14.25" customHeight="1">
      <c r="A17" s="4">
        <v>14</v>
      </c>
      <c r="B17" s="4" t="s">
        <v>9</v>
      </c>
      <c r="C17" s="4"/>
      <c r="D17" s="6">
        <v>83.9</v>
      </c>
      <c r="E17" s="3">
        <v>8.408</v>
      </c>
      <c r="F17" s="3">
        <v>8.6175</v>
      </c>
      <c r="G17" s="7">
        <f>SUM(F17-E17)</f>
        <v>0.20950000000000024</v>
      </c>
      <c r="H17" s="3">
        <f t="shared" si="0"/>
        <v>0.04125219508343413</v>
      </c>
      <c r="I17" s="7">
        <f t="shared" si="1"/>
        <v>0.2507521950834344</v>
      </c>
      <c r="J17" s="8"/>
      <c r="K17" s="8"/>
    </row>
    <row r="18" spans="1:11" ht="14.25" customHeight="1">
      <c r="A18" s="4">
        <v>15</v>
      </c>
      <c r="B18" s="4" t="s">
        <v>9</v>
      </c>
      <c r="C18" s="4"/>
      <c r="D18" s="6">
        <v>60.2</v>
      </c>
      <c r="E18" s="3"/>
      <c r="F18" s="3"/>
      <c r="G18" s="7">
        <v>0.641</v>
      </c>
      <c r="H18" s="3">
        <f t="shared" si="0"/>
        <v>0.02959931041743426</v>
      </c>
      <c r="I18" s="7">
        <f t="shared" si="1"/>
        <v>0.6705993104174343</v>
      </c>
      <c r="J18" s="8"/>
      <c r="K18" s="8"/>
    </row>
    <row r="19" spans="1:11" ht="15.75">
      <c r="A19" s="9">
        <v>16</v>
      </c>
      <c r="B19" s="4" t="s">
        <v>9</v>
      </c>
      <c r="C19" s="9"/>
      <c r="D19" s="10">
        <v>37.7</v>
      </c>
      <c r="E19" s="4"/>
      <c r="F19" s="4"/>
      <c r="G19" s="7">
        <v>0.401</v>
      </c>
      <c r="H19" s="3">
        <f t="shared" si="0"/>
        <v>0.018536445228193883</v>
      </c>
      <c r="I19" s="7">
        <f t="shared" si="1"/>
        <v>0.4195364452281939</v>
      </c>
      <c r="J19" s="11"/>
      <c r="K19" s="11"/>
    </row>
    <row r="20" spans="1:11" ht="14.25" customHeight="1">
      <c r="A20" s="4">
        <v>17</v>
      </c>
      <c r="B20" s="4" t="s">
        <v>9</v>
      </c>
      <c r="C20" s="4"/>
      <c r="D20" s="6">
        <v>40.2</v>
      </c>
      <c r="E20" s="3"/>
      <c r="F20" s="3"/>
      <c r="G20" s="7">
        <v>0.42800000000000005</v>
      </c>
      <c r="H20" s="3">
        <f t="shared" si="0"/>
        <v>0.019765652471442813</v>
      </c>
      <c r="I20" s="7">
        <f t="shared" si="1"/>
        <v>0.44776565247144284</v>
      </c>
      <c r="J20" s="8"/>
      <c r="K20" s="8"/>
    </row>
    <row r="21" spans="1:11" ht="14.25" customHeight="1">
      <c r="A21" s="4">
        <v>18</v>
      </c>
      <c r="B21" s="4" t="s">
        <v>9</v>
      </c>
      <c r="C21" s="4"/>
      <c r="D21" s="6">
        <v>44</v>
      </c>
      <c r="E21" s="3">
        <v>4.6697</v>
      </c>
      <c r="F21" s="3">
        <v>4.6697</v>
      </c>
      <c r="G21" s="7">
        <f>SUM(F21-E21)</f>
        <v>0</v>
      </c>
      <c r="H21" s="3">
        <f t="shared" si="0"/>
        <v>0.02163404748118119</v>
      </c>
      <c r="I21" s="7">
        <f t="shared" si="1"/>
        <v>0.02163404748118119</v>
      </c>
      <c r="J21" s="8"/>
      <c r="K21" s="8"/>
    </row>
    <row r="22" spans="1:11" ht="14.25" customHeight="1">
      <c r="A22" s="4">
        <v>19</v>
      </c>
      <c r="B22" s="4" t="s">
        <v>9</v>
      </c>
      <c r="C22" s="4"/>
      <c r="D22" s="6">
        <v>39.5</v>
      </c>
      <c r="E22" s="3"/>
      <c r="F22" s="3"/>
      <c r="G22" s="7">
        <v>0.42</v>
      </c>
      <c r="H22" s="3">
        <f t="shared" si="0"/>
        <v>0.01942147444333311</v>
      </c>
      <c r="I22" s="7">
        <f t="shared" si="1"/>
        <v>0.43942147444333307</v>
      </c>
      <c r="J22" s="8"/>
      <c r="K22" s="8"/>
    </row>
    <row r="23" spans="1:11" ht="14.25" customHeight="1">
      <c r="A23" s="4">
        <v>20</v>
      </c>
      <c r="B23" s="4" t="s">
        <v>9</v>
      </c>
      <c r="C23" s="4"/>
      <c r="D23" s="6">
        <v>39.5</v>
      </c>
      <c r="E23" s="3"/>
      <c r="F23" s="3"/>
      <c r="G23" s="7">
        <v>0.42</v>
      </c>
      <c r="H23" s="3">
        <f t="shared" si="0"/>
        <v>0.01942147444333311</v>
      </c>
      <c r="I23" s="7">
        <f t="shared" si="1"/>
        <v>0.43942147444333307</v>
      </c>
      <c r="J23" s="8"/>
      <c r="K23" s="8"/>
    </row>
    <row r="24" spans="1:11" ht="14.25" customHeight="1">
      <c r="A24" s="4">
        <v>21</v>
      </c>
      <c r="B24" s="4" t="s">
        <v>9</v>
      </c>
      <c r="C24" s="4"/>
      <c r="D24" s="6">
        <v>65.4</v>
      </c>
      <c r="E24" s="3">
        <v>7.1339</v>
      </c>
      <c r="F24" s="3">
        <v>7.1339</v>
      </c>
      <c r="G24" s="7">
        <f>SUM(F24-E24)</f>
        <v>0</v>
      </c>
      <c r="H24" s="3">
        <f t="shared" si="0"/>
        <v>0.03215606148339204</v>
      </c>
      <c r="I24" s="7">
        <f t="shared" si="1"/>
        <v>0.03215606148339204</v>
      </c>
      <c r="J24" s="8"/>
      <c r="K24" s="8"/>
    </row>
    <row r="25" spans="1:11" ht="14.25" customHeight="1">
      <c r="A25" s="4">
        <v>22</v>
      </c>
      <c r="B25" s="4" t="s">
        <v>9</v>
      </c>
      <c r="C25" s="4"/>
      <c r="D25" s="6">
        <v>36.3</v>
      </c>
      <c r="E25" s="3"/>
      <c r="F25" s="3"/>
      <c r="G25" s="7">
        <v>0.386</v>
      </c>
      <c r="H25" s="3">
        <f t="shared" si="0"/>
        <v>0.017848089171974477</v>
      </c>
      <c r="I25" s="7">
        <f t="shared" si="1"/>
        <v>0.4038480891719745</v>
      </c>
      <c r="J25" s="8"/>
      <c r="K25" s="8"/>
    </row>
    <row r="26" spans="1:11" ht="15.75">
      <c r="A26" s="9">
        <v>23</v>
      </c>
      <c r="B26" s="4" t="s">
        <v>9</v>
      </c>
      <c r="C26" s="9"/>
      <c r="D26" s="10">
        <v>84</v>
      </c>
      <c r="E26" s="4">
        <v>8.6825</v>
      </c>
      <c r="F26" s="4">
        <v>8.8211</v>
      </c>
      <c r="G26" s="7">
        <f>SUM(F26-E26)</f>
        <v>0.13860000000000028</v>
      </c>
      <c r="H26" s="3">
        <f t="shared" si="0"/>
        <v>0.041301363373164084</v>
      </c>
      <c r="I26" s="7">
        <f t="shared" si="1"/>
        <v>0.17990136337316437</v>
      </c>
      <c r="J26" s="11"/>
      <c r="K26" s="11"/>
    </row>
    <row r="27" spans="1:11" ht="14.25" customHeight="1">
      <c r="A27" s="4">
        <v>24</v>
      </c>
      <c r="B27" s="4" t="s">
        <v>9</v>
      </c>
      <c r="C27" s="4"/>
      <c r="D27" s="6">
        <v>60</v>
      </c>
      <c r="E27" s="3">
        <v>8.0201</v>
      </c>
      <c r="F27" s="3">
        <v>8.0322</v>
      </c>
      <c r="G27" s="7">
        <f>SUM(F27-E27)</f>
        <v>0.012100000000000222</v>
      </c>
      <c r="H27" s="3">
        <f t="shared" si="0"/>
        <v>0.029500973837974346</v>
      </c>
      <c r="I27" s="7">
        <f t="shared" si="1"/>
        <v>0.041600973837974564</v>
      </c>
      <c r="J27" s="8"/>
      <c r="K27" s="8"/>
    </row>
    <row r="28" spans="1:11" ht="14.25" customHeight="1">
      <c r="A28" s="4">
        <v>25</v>
      </c>
      <c r="B28" s="4" t="s">
        <v>9</v>
      </c>
      <c r="C28" s="4"/>
      <c r="D28" s="6">
        <v>37.7</v>
      </c>
      <c r="E28" s="3"/>
      <c r="F28" s="3"/>
      <c r="G28" s="7">
        <v>0.401</v>
      </c>
      <c r="H28" s="3">
        <f t="shared" si="0"/>
        <v>0.018536445228193883</v>
      </c>
      <c r="I28" s="7">
        <f t="shared" si="1"/>
        <v>0.4195364452281939</v>
      </c>
      <c r="J28" s="8"/>
      <c r="K28" s="8"/>
    </row>
    <row r="29" spans="1:11" ht="14.25" customHeight="1">
      <c r="A29" s="4">
        <v>26</v>
      </c>
      <c r="B29" s="4" t="s">
        <v>9</v>
      </c>
      <c r="C29" s="4"/>
      <c r="D29" s="6">
        <v>40.2</v>
      </c>
      <c r="E29" s="3"/>
      <c r="F29" s="3"/>
      <c r="G29" s="7">
        <v>0.42800000000000005</v>
      </c>
      <c r="H29" s="3">
        <f t="shared" si="0"/>
        <v>0.019765652471442813</v>
      </c>
      <c r="I29" s="7">
        <f t="shared" si="1"/>
        <v>0.44776565247144284</v>
      </c>
      <c r="J29" s="8"/>
      <c r="K29" s="8"/>
    </row>
    <row r="30" spans="1:11" ht="14.25" customHeight="1">
      <c r="A30" s="4">
        <v>27</v>
      </c>
      <c r="B30" s="4" t="s">
        <v>9</v>
      </c>
      <c r="C30" s="4"/>
      <c r="D30" s="6">
        <v>44</v>
      </c>
      <c r="E30" s="3">
        <v>3.0541</v>
      </c>
      <c r="F30" s="3">
        <v>3.2079</v>
      </c>
      <c r="G30" s="7">
        <f>SUM(F30-E30)</f>
        <v>0.15379999999999994</v>
      </c>
      <c r="H30" s="3">
        <f t="shared" si="0"/>
        <v>0.02163404748118119</v>
      </c>
      <c r="I30" s="7">
        <f t="shared" si="1"/>
        <v>0.17543404748118113</v>
      </c>
      <c r="J30" s="8"/>
      <c r="K30" s="8"/>
    </row>
    <row r="31" spans="1:11" ht="14.25" customHeight="1">
      <c r="A31" s="4">
        <v>28</v>
      </c>
      <c r="B31" s="4" t="s">
        <v>9</v>
      </c>
      <c r="C31" s="4"/>
      <c r="D31" s="6">
        <v>39.6</v>
      </c>
      <c r="E31" s="3">
        <v>3.9051</v>
      </c>
      <c r="F31" s="3">
        <v>4.0718</v>
      </c>
      <c r="G31" s="7">
        <f>SUM(F31-E31)</f>
        <v>0.16669999999999963</v>
      </c>
      <c r="H31" s="3">
        <f t="shared" si="0"/>
        <v>0.01947064273306307</v>
      </c>
      <c r="I31" s="7">
        <f t="shared" si="1"/>
        <v>0.1861706427330627</v>
      </c>
      <c r="J31" s="8"/>
      <c r="K31" s="8"/>
    </row>
    <row r="32" spans="1:11" ht="14.25" customHeight="1">
      <c r="A32" s="4">
        <v>29</v>
      </c>
      <c r="B32" s="4" t="s">
        <v>9</v>
      </c>
      <c r="C32" s="4"/>
      <c r="D32" s="6">
        <v>39.5</v>
      </c>
      <c r="E32" s="3">
        <v>3.8624</v>
      </c>
      <c r="F32" s="3">
        <v>4.3878</v>
      </c>
      <c r="G32" s="7">
        <f>SUM(F32-E32)</f>
        <v>0.5254000000000003</v>
      </c>
      <c r="H32" s="3">
        <f t="shared" si="0"/>
        <v>0.01942147444333311</v>
      </c>
      <c r="I32" s="7">
        <f t="shared" si="1"/>
        <v>0.5448214744433334</v>
      </c>
      <c r="J32" s="8"/>
      <c r="K32" s="8"/>
    </row>
    <row r="33" spans="1:11" ht="14.25" customHeight="1">
      <c r="A33" s="4">
        <v>30</v>
      </c>
      <c r="B33" s="4" t="s">
        <v>9</v>
      </c>
      <c r="C33" s="4"/>
      <c r="D33" s="6">
        <v>65.2</v>
      </c>
      <c r="E33" s="3"/>
      <c r="F33" s="3"/>
      <c r="G33" s="7">
        <v>0.6940000000000001</v>
      </c>
      <c r="H33" s="3">
        <f t="shared" si="0"/>
        <v>0.032057724903932126</v>
      </c>
      <c r="I33" s="7">
        <f t="shared" si="1"/>
        <v>0.7260577249039322</v>
      </c>
      <c r="J33" s="8"/>
      <c r="K33" s="8"/>
    </row>
    <row r="34" spans="1:11" ht="14.25" customHeight="1">
      <c r="A34" s="4">
        <v>31</v>
      </c>
      <c r="B34" s="4" t="s">
        <v>9</v>
      </c>
      <c r="C34" s="4"/>
      <c r="D34" s="6">
        <v>36.2</v>
      </c>
      <c r="E34" s="3">
        <v>4.6251</v>
      </c>
      <c r="F34" s="3">
        <v>4.7259</v>
      </c>
      <c r="G34" s="7">
        <f>SUM(F34-E34)</f>
        <v>0.10080000000000044</v>
      </c>
      <c r="H34" s="3">
        <f t="shared" si="0"/>
        <v>0.017798920882244523</v>
      </c>
      <c r="I34" s="7">
        <f t="shared" si="1"/>
        <v>0.11859892088224497</v>
      </c>
      <c r="J34" s="8"/>
      <c r="K34" s="8"/>
    </row>
    <row r="35" spans="1:11" ht="14.25" customHeight="1">
      <c r="A35" s="4">
        <v>32</v>
      </c>
      <c r="B35" s="4" t="s">
        <v>9</v>
      </c>
      <c r="C35" s="4"/>
      <c r="D35" s="6">
        <v>83.8</v>
      </c>
      <c r="E35" s="3"/>
      <c r="F35" s="3"/>
      <c r="G35" s="7">
        <v>0.892</v>
      </c>
      <c r="H35" s="3">
        <f t="shared" si="0"/>
        <v>0.04120302679370417</v>
      </c>
      <c r="I35" s="7">
        <f t="shared" si="1"/>
        <v>0.9332030267937041</v>
      </c>
      <c r="J35" s="8"/>
      <c r="K35" s="8"/>
    </row>
    <row r="36" spans="1:11" ht="14.25" customHeight="1">
      <c r="A36" s="4">
        <v>33</v>
      </c>
      <c r="B36" s="4" t="s">
        <v>9</v>
      </c>
      <c r="C36" s="4"/>
      <c r="D36" s="6">
        <v>60.1</v>
      </c>
      <c r="E36" s="3"/>
      <c r="F36" s="3"/>
      <c r="G36" s="7">
        <v>0.64</v>
      </c>
      <c r="H36" s="3">
        <f t="shared" si="0"/>
        <v>0.029550142127704303</v>
      </c>
      <c r="I36" s="7">
        <f aca="true" t="shared" si="2" ref="I36:I67">G36+H36</f>
        <v>0.6695501421277044</v>
      </c>
      <c r="J36" s="8"/>
      <c r="K36" s="8"/>
    </row>
    <row r="37" spans="1:11" ht="14.25" customHeight="1">
      <c r="A37" s="4">
        <v>34</v>
      </c>
      <c r="B37" s="4" t="s">
        <v>9</v>
      </c>
      <c r="C37" s="4"/>
      <c r="D37" s="6">
        <v>37.7</v>
      </c>
      <c r="E37" s="3">
        <v>4.6121</v>
      </c>
      <c r="F37" s="3">
        <v>4.8348</v>
      </c>
      <c r="G37" s="7">
        <f>SUM(F37-E37)</f>
        <v>0.22270000000000056</v>
      </c>
      <c r="H37" s="3">
        <f t="shared" si="0"/>
        <v>0.018536445228193883</v>
      </c>
      <c r="I37" s="7">
        <f t="shared" si="2"/>
        <v>0.24123644522819446</v>
      </c>
      <c r="J37" s="8"/>
      <c r="K37" s="8"/>
    </row>
    <row r="38" spans="1:11" ht="14.25" customHeight="1">
      <c r="A38" s="4">
        <v>35</v>
      </c>
      <c r="B38" s="4" t="s">
        <v>9</v>
      </c>
      <c r="C38" s="4"/>
      <c r="D38" s="6">
        <v>40.2</v>
      </c>
      <c r="E38" s="3">
        <v>4.3621</v>
      </c>
      <c r="F38" s="3">
        <v>4.3738</v>
      </c>
      <c r="G38" s="7">
        <f>SUM(F38-E38)</f>
        <v>0.011700000000000266</v>
      </c>
      <c r="H38" s="3">
        <f t="shared" si="0"/>
        <v>0.019765652471442813</v>
      </c>
      <c r="I38" s="7">
        <f t="shared" si="2"/>
        <v>0.031465652471443076</v>
      </c>
      <c r="J38" s="8"/>
      <c r="K38" s="8"/>
    </row>
    <row r="39" spans="1:11" ht="14.25" customHeight="1">
      <c r="A39" s="4">
        <v>36</v>
      </c>
      <c r="B39" s="4" t="s">
        <v>9</v>
      </c>
      <c r="C39" s="4"/>
      <c r="D39" s="6">
        <v>44</v>
      </c>
      <c r="E39" s="3">
        <v>4.8605</v>
      </c>
      <c r="F39" s="3">
        <v>4.8605</v>
      </c>
      <c r="G39" s="7">
        <f>SUM(F39-E39)</f>
        <v>0</v>
      </c>
      <c r="H39" s="3">
        <f t="shared" si="0"/>
        <v>0.02163404748118119</v>
      </c>
      <c r="I39" s="7">
        <f t="shared" si="2"/>
        <v>0.02163404748118119</v>
      </c>
      <c r="J39" s="8"/>
      <c r="K39" s="8"/>
    </row>
    <row r="40" spans="1:11" ht="14.25" customHeight="1">
      <c r="A40" s="4">
        <v>37</v>
      </c>
      <c r="B40" s="4" t="s">
        <v>9</v>
      </c>
      <c r="C40" s="4"/>
      <c r="D40" s="6">
        <v>39.7</v>
      </c>
      <c r="E40" s="3"/>
      <c r="F40" s="3"/>
      <c r="G40" s="7">
        <v>0.42300000000000004</v>
      </c>
      <c r="H40" s="3">
        <f t="shared" si="0"/>
        <v>0.019519811022793026</v>
      </c>
      <c r="I40" s="7">
        <f t="shared" si="2"/>
        <v>0.4425198110227931</v>
      </c>
      <c r="J40" s="8"/>
      <c r="K40" s="8"/>
    </row>
    <row r="41" spans="1:11" ht="14.25" customHeight="1">
      <c r="A41" s="4">
        <v>38</v>
      </c>
      <c r="B41" s="4" t="s">
        <v>9</v>
      </c>
      <c r="C41" s="4"/>
      <c r="D41" s="6">
        <v>39.7</v>
      </c>
      <c r="E41" s="3"/>
      <c r="F41" s="3"/>
      <c r="G41" s="7">
        <v>0.42300000000000004</v>
      </c>
      <c r="H41" s="3">
        <f t="shared" si="0"/>
        <v>0.019519811022793026</v>
      </c>
      <c r="I41" s="7">
        <f t="shared" si="2"/>
        <v>0.4425198110227931</v>
      </c>
      <c r="J41" s="8"/>
      <c r="K41" s="8"/>
    </row>
    <row r="42" spans="1:11" ht="14.25" customHeight="1">
      <c r="A42" s="4">
        <v>39</v>
      </c>
      <c r="B42" s="4" t="s">
        <v>9</v>
      </c>
      <c r="C42" s="4"/>
      <c r="D42" s="6">
        <v>65.3</v>
      </c>
      <c r="E42" s="3">
        <v>2.9522</v>
      </c>
      <c r="F42" s="3">
        <v>3.1594</v>
      </c>
      <c r="G42" s="7">
        <f>SUM(F42-E42)</f>
        <v>0.20720000000000027</v>
      </c>
      <c r="H42" s="3">
        <f t="shared" si="0"/>
        <v>0.03210689319366208</v>
      </c>
      <c r="I42" s="7">
        <f t="shared" si="2"/>
        <v>0.23930689319366236</v>
      </c>
      <c r="J42" s="8"/>
      <c r="K42" s="8"/>
    </row>
    <row r="43" spans="1:11" ht="14.25" customHeight="1">
      <c r="A43" s="4">
        <v>40</v>
      </c>
      <c r="B43" s="4" t="s">
        <v>9</v>
      </c>
      <c r="C43" s="4"/>
      <c r="D43" s="6">
        <v>36.3</v>
      </c>
      <c r="E43" s="3">
        <v>3.8061</v>
      </c>
      <c r="F43" s="3">
        <v>3.9822</v>
      </c>
      <c r="G43" s="7">
        <f>SUM(F43-E43)</f>
        <v>0.17610000000000037</v>
      </c>
      <c r="H43" s="3">
        <f t="shared" si="0"/>
        <v>0.017848089171974477</v>
      </c>
      <c r="I43" s="7">
        <f t="shared" si="2"/>
        <v>0.19394808917197484</v>
      </c>
      <c r="J43" s="8"/>
      <c r="K43" s="8"/>
    </row>
    <row r="44" spans="1:11" ht="14.25" customHeight="1">
      <c r="A44" s="4">
        <v>41</v>
      </c>
      <c r="B44" s="4" t="s">
        <v>9</v>
      </c>
      <c r="C44" s="4"/>
      <c r="D44" s="6">
        <v>83.8</v>
      </c>
      <c r="E44" s="3"/>
      <c r="F44" s="3"/>
      <c r="G44" s="7">
        <v>0.892</v>
      </c>
      <c r="H44" s="3">
        <f t="shared" si="0"/>
        <v>0.04120302679370417</v>
      </c>
      <c r="I44" s="7">
        <f t="shared" si="2"/>
        <v>0.9332030267937041</v>
      </c>
      <c r="J44" s="8"/>
      <c r="K44" s="8"/>
    </row>
    <row r="45" spans="1:11" ht="14.25" customHeight="1">
      <c r="A45" s="4">
        <v>42</v>
      </c>
      <c r="B45" s="4" t="s">
        <v>9</v>
      </c>
      <c r="C45" s="4"/>
      <c r="D45" s="6">
        <v>59.9</v>
      </c>
      <c r="E45" s="3"/>
      <c r="F45" s="3"/>
      <c r="G45" s="7">
        <v>0.638</v>
      </c>
      <c r="H45" s="3">
        <f t="shared" si="0"/>
        <v>0.02945180554824439</v>
      </c>
      <c r="I45" s="7">
        <f t="shared" si="2"/>
        <v>0.6674518055482443</v>
      </c>
      <c r="J45" s="8"/>
      <c r="K45" s="8"/>
    </row>
    <row r="46" spans="1:11" ht="14.25" customHeight="1">
      <c r="A46" s="4">
        <v>43</v>
      </c>
      <c r="B46" s="4" t="s">
        <v>9</v>
      </c>
      <c r="C46" s="4"/>
      <c r="D46" s="6">
        <v>37.7</v>
      </c>
      <c r="E46" s="3">
        <v>4.0813</v>
      </c>
      <c r="F46" s="3">
        <v>4.0813</v>
      </c>
      <c r="G46" s="7">
        <f>SUM(F46-E46)</f>
        <v>0</v>
      </c>
      <c r="H46" s="3">
        <f t="shared" si="0"/>
        <v>0.018536445228193883</v>
      </c>
      <c r="I46" s="7">
        <f t="shared" si="2"/>
        <v>0.018536445228193883</v>
      </c>
      <c r="J46" s="8"/>
      <c r="K46" s="8"/>
    </row>
    <row r="47" spans="1:11" ht="14.25" customHeight="1">
      <c r="A47" s="4">
        <v>44</v>
      </c>
      <c r="B47" s="4" t="s">
        <v>9</v>
      </c>
      <c r="C47" s="4"/>
      <c r="D47" s="6">
        <v>39.8</v>
      </c>
      <c r="E47" s="3">
        <v>4.1532</v>
      </c>
      <c r="F47" s="3">
        <v>4.1532</v>
      </c>
      <c r="G47" s="7">
        <f>SUM(F47-E47)</f>
        <v>0</v>
      </c>
      <c r="H47" s="3">
        <f t="shared" si="0"/>
        <v>0.019568979312522983</v>
      </c>
      <c r="I47" s="7">
        <f t="shared" si="2"/>
        <v>0.019568979312522983</v>
      </c>
      <c r="J47" s="8"/>
      <c r="K47" s="8"/>
    </row>
    <row r="48" spans="1:11" ht="14.25" customHeight="1">
      <c r="A48" s="4">
        <v>45</v>
      </c>
      <c r="B48" s="4" t="s">
        <v>9</v>
      </c>
      <c r="C48" s="4"/>
      <c r="D48" s="6">
        <v>43.9</v>
      </c>
      <c r="E48" s="3"/>
      <c r="F48" s="3"/>
      <c r="G48" s="7">
        <v>0.467</v>
      </c>
      <c r="H48" s="3">
        <f t="shared" si="0"/>
        <v>0.02158487919145123</v>
      </c>
      <c r="I48" s="7">
        <f t="shared" si="2"/>
        <v>0.48858487919145127</v>
      </c>
      <c r="J48" s="8"/>
      <c r="K48" s="8"/>
    </row>
    <row r="49" spans="1:11" ht="14.25" customHeight="1">
      <c r="A49" s="4">
        <v>46</v>
      </c>
      <c r="B49" s="4" t="s">
        <v>9</v>
      </c>
      <c r="C49" s="4"/>
      <c r="D49" s="6">
        <v>39.8</v>
      </c>
      <c r="E49" s="3">
        <v>3.5211</v>
      </c>
      <c r="F49" s="3">
        <v>3.787</v>
      </c>
      <c r="G49" s="7">
        <f>SUM(F49-E49)</f>
        <v>0.2658999999999998</v>
      </c>
      <c r="H49" s="3">
        <f t="shared" si="0"/>
        <v>0.019568979312522983</v>
      </c>
      <c r="I49" s="7">
        <f t="shared" si="2"/>
        <v>0.2854689793125228</v>
      </c>
      <c r="J49" s="8"/>
      <c r="K49" s="8"/>
    </row>
    <row r="50" spans="1:11" ht="14.25" customHeight="1">
      <c r="A50" s="4">
        <v>47</v>
      </c>
      <c r="B50" s="4" t="s">
        <v>9</v>
      </c>
      <c r="C50" s="4"/>
      <c r="D50" s="6">
        <v>39.6</v>
      </c>
      <c r="E50" s="3">
        <v>3.5441</v>
      </c>
      <c r="F50" s="3">
        <v>3.7605</v>
      </c>
      <c r="G50" s="7">
        <f>SUM(F50-E50)</f>
        <v>0.21640000000000015</v>
      </c>
      <c r="H50" s="3">
        <f t="shared" si="0"/>
        <v>0.01947064273306307</v>
      </c>
      <c r="I50" s="7">
        <f t="shared" si="2"/>
        <v>0.2358706427330632</v>
      </c>
      <c r="J50" s="8"/>
      <c r="K50" s="8"/>
    </row>
    <row r="51" spans="1:11" ht="14.25" customHeight="1">
      <c r="A51" s="4">
        <v>48</v>
      </c>
      <c r="B51" s="4" t="s">
        <v>9</v>
      </c>
      <c r="C51" s="4"/>
      <c r="D51" s="6">
        <v>65.4</v>
      </c>
      <c r="E51" s="3">
        <v>3.8411</v>
      </c>
      <c r="F51" s="3">
        <v>4.0197</v>
      </c>
      <c r="G51" s="7">
        <f>SUM(F51-E51)</f>
        <v>0.17860000000000031</v>
      </c>
      <c r="H51" s="3">
        <f t="shared" si="0"/>
        <v>0.03215606148339204</v>
      </c>
      <c r="I51" s="7">
        <f t="shared" si="2"/>
        <v>0.21075606148339235</v>
      </c>
      <c r="J51" s="8"/>
      <c r="K51" s="8"/>
    </row>
    <row r="52" spans="1:11" ht="14.25" customHeight="1">
      <c r="A52" s="4">
        <v>49</v>
      </c>
      <c r="B52" s="4" t="s">
        <v>9</v>
      </c>
      <c r="C52" s="4"/>
      <c r="D52" s="6">
        <v>36.2</v>
      </c>
      <c r="E52" s="3"/>
      <c r="F52" s="3"/>
      <c r="G52" s="7">
        <v>0.385</v>
      </c>
      <c r="H52" s="3">
        <f t="shared" si="0"/>
        <v>0.017798920882244523</v>
      </c>
      <c r="I52" s="7">
        <f t="shared" si="2"/>
        <v>0.40279892088224456</v>
      </c>
      <c r="J52" s="8"/>
      <c r="K52" s="8"/>
    </row>
    <row r="53" spans="1:11" ht="14.25" customHeight="1">
      <c r="A53" s="4">
        <v>50</v>
      </c>
      <c r="B53" s="4" t="s">
        <v>9</v>
      </c>
      <c r="C53" s="4"/>
      <c r="D53" s="6">
        <v>84</v>
      </c>
      <c r="E53" s="3"/>
      <c r="F53" s="3"/>
      <c r="G53" s="7">
        <v>0.894</v>
      </c>
      <c r="H53" s="3">
        <f t="shared" si="0"/>
        <v>0.041301363373164084</v>
      </c>
      <c r="I53" s="7">
        <f t="shared" si="2"/>
        <v>0.935301363373164</v>
      </c>
      <c r="J53" s="8"/>
      <c r="K53" s="8"/>
    </row>
    <row r="54" spans="1:11" ht="14.25" customHeight="1">
      <c r="A54" s="4">
        <v>51</v>
      </c>
      <c r="B54" s="4" t="s">
        <v>9</v>
      </c>
      <c r="C54" s="4"/>
      <c r="D54" s="6">
        <v>60.3</v>
      </c>
      <c r="E54" s="3">
        <v>6.797</v>
      </c>
      <c r="F54" s="3">
        <v>6.797</v>
      </c>
      <c r="G54" s="7">
        <f>SUM(F54-E54)</f>
        <v>0</v>
      </c>
      <c r="H54" s="3">
        <f t="shared" si="0"/>
        <v>0.029648478707164215</v>
      </c>
      <c r="I54" s="7">
        <f t="shared" si="2"/>
        <v>0.029648478707164215</v>
      </c>
      <c r="J54" s="8"/>
      <c r="K54" s="8"/>
    </row>
    <row r="55" spans="1:11" ht="14.25" customHeight="1">
      <c r="A55" s="4">
        <v>52</v>
      </c>
      <c r="B55" s="4" t="s">
        <v>9</v>
      </c>
      <c r="C55" s="4"/>
      <c r="D55" s="6">
        <v>37.7</v>
      </c>
      <c r="E55" s="3">
        <v>4.1625</v>
      </c>
      <c r="F55" s="3">
        <v>4.1625</v>
      </c>
      <c r="G55" s="7">
        <f>SUM(F55-E55)</f>
        <v>0</v>
      </c>
      <c r="H55" s="3">
        <f t="shared" si="0"/>
        <v>0.018536445228193883</v>
      </c>
      <c r="I55" s="7">
        <f t="shared" si="2"/>
        <v>0.018536445228193883</v>
      </c>
      <c r="J55" s="8"/>
      <c r="K55" s="8"/>
    </row>
    <row r="56" spans="1:11" ht="14.25" customHeight="1">
      <c r="A56" s="4">
        <v>53</v>
      </c>
      <c r="B56" s="4" t="s">
        <v>9</v>
      </c>
      <c r="C56" s="4"/>
      <c r="D56" s="6">
        <v>40.2</v>
      </c>
      <c r="E56" s="3"/>
      <c r="F56" s="3"/>
      <c r="G56" s="7">
        <v>0.42800000000000005</v>
      </c>
      <c r="H56" s="3">
        <f t="shared" si="0"/>
        <v>0.019765652471442813</v>
      </c>
      <c r="I56" s="7">
        <f t="shared" si="2"/>
        <v>0.44776565247144284</v>
      </c>
      <c r="J56" s="8"/>
      <c r="K56" s="8"/>
    </row>
    <row r="57" spans="1:11" ht="14.25" customHeight="1">
      <c r="A57" s="4">
        <v>54</v>
      </c>
      <c r="B57" s="4" t="s">
        <v>9</v>
      </c>
      <c r="C57" s="4"/>
      <c r="D57" s="6">
        <v>43.7</v>
      </c>
      <c r="E57" s="3"/>
      <c r="F57" s="3"/>
      <c r="G57" s="7">
        <v>0.465</v>
      </c>
      <c r="H57" s="3">
        <f t="shared" si="0"/>
        <v>0.021486542611991316</v>
      </c>
      <c r="I57" s="7">
        <f t="shared" si="2"/>
        <v>0.4864865426119913</v>
      </c>
      <c r="J57" s="8"/>
      <c r="K57" s="8"/>
    </row>
    <row r="58" spans="1:11" ht="14.25" customHeight="1">
      <c r="A58" s="4">
        <v>55</v>
      </c>
      <c r="B58" s="4" t="s">
        <v>9</v>
      </c>
      <c r="C58" s="4"/>
      <c r="D58" s="6">
        <v>39.6</v>
      </c>
      <c r="E58" s="3"/>
      <c r="F58" s="3"/>
      <c r="G58" s="7">
        <v>0.42200000000000004</v>
      </c>
      <c r="H58" s="3">
        <f t="shared" si="0"/>
        <v>0.01947064273306307</v>
      </c>
      <c r="I58" s="7">
        <f t="shared" si="2"/>
        <v>0.44147064273306313</v>
      </c>
      <c r="J58" s="8"/>
      <c r="K58" s="8"/>
    </row>
    <row r="59" spans="1:11" ht="14.25" customHeight="1">
      <c r="A59" s="4">
        <v>56</v>
      </c>
      <c r="B59" s="4" t="s">
        <v>9</v>
      </c>
      <c r="C59" s="4"/>
      <c r="D59" s="6">
        <v>39.7</v>
      </c>
      <c r="E59" s="3"/>
      <c r="F59" s="3"/>
      <c r="G59" s="7">
        <v>0.42300000000000004</v>
      </c>
      <c r="H59" s="3">
        <f t="shared" si="0"/>
        <v>0.019519811022793026</v>
      </c>
      <c r="I59" s="7">
        <f t="shared" si="2"/>
        <v>0.4425198110227931</v>
      </c>
      <c r="J59" s="8"/>
      <c r="K59" s="8"/>
    </row>
    <row r="60" spans="1:11" ht="14.25" customHeight="1">
      <c r="A60" s="4">
        <v>57</v>
      </c>
      <c r="B60" s="4" t="s">
        <v>9</v>
      </c>
      <c r="C60" s="4"/>
      <c r="D60" s="6">
        <v>65.1</v>
      </c>
      <c r="E60" s="3">
        <v>5.9005</v>
      </c>
      <c r="F60" s="3">
        <v>5.9005</v>
      </c>
      <c r="G60" s="7">
        <f>SUM(F60-E60)</f>
        <v>0</v>
      </c>
      <c r="H60" s="3">
        <f t="shared" si="0"/>
        <v>0.03200855661420216</v>
      </c>
      <c r="I60" s="7">
        <f t="shared" si="2"/>
        <v>0.03200855661420216</v>
      </c>
      <c r="J60" s="8"/>
      <c r="K60" s="8"/>
    </row>
    <row r="61" spans="1:11" ht="14.25" customHeight="1">
      <c r="A61" s="4">
        <v>58</v>
      </c>
      <c r="B61" s="4" t="s">
        <v>9</v>
      </c>
      <c r="C61" s="4"/>
      <c r="D61" s="6">
        <v>36.3</v>
      </c>
      <c r="E61" s="3"/>
      <c r="F61" s="3"/>
      <c r="G61" s="7">
        <v>0.386</v>
      </c>
      <c r="H61" s="3">
        <f t="shared" si="0"/>
        <v>0.017848089171974477</v>
      </c>
      <c r="I61" s="7">
        <f t="shared" si="2"/>
        <v>0.4038480891719745</v>
      </c>
      <c r="J61" s="8"/>
      <c r="K61" s="8"/>
    </row>
    <row r="62" spans="1:11" ht="14.25" customHeight="1">
      <c r="A62" s="4">
        <v>59</v>
      </c>
      <c r="B62" s="4" t="s">
        <v>9</v>
      </c>
      <c r="C62" s="4"/>
      <c r="D62" s="6">
        <v>84.1</v>
      </c>
      <c r="E62" s="3">
        <v>8.2481</v>
      </c>
      <c r="F62" s="3">
        <v>8.2584</v>
      </c>
      <c r="G62" s="7">
        <f>SUM(F62-E62)</f>
        <v>0.010299999999999088</v>
      </c>
      <c r="H62" s="3">
        <f t="shared" si="0"/>
        <v>0.04135053166289404</v>
      </c>
      <c r="I62" s="7">
        <f t="shared" si="2"/>
        <v>0.05165053166289313</v>
      </c>
      <c r="J62" s="8"/>
      <c r="K62" s="8"/>
    </row>
    <row r="63" spans="1:11" ht="14.25" customHeight="1">
      <c r="A63" s="4">
        <v>60</v>
      </c>
      <c r="B63" s="4" t="s">
        <v>9</v>
      </c>
      <c r="C63" s="4"/>
      <c r="D63" s="6">
        <v>60</v>
      </c>
      <c r="E63" s="3">
        <v>6.2709</v>
      </c>
      <c r="F63" s="3">
        <v>6.8889</v>
      </c>
      <c r="G63" s="7">
        <f>SUM(F63-E63)</f>
        <v>0.6179999999999994</v>
      </c>
      <c r="H63" s="3">
        <f t="shared" si="0"/>
        <v>0.029500973837974346</v>
      </c>
      <c r="I63" s="7">
        <f t="shared" si="2"/>
        <v>0.6475009738379738</v>
      </c>
      <c r="J63" s="8"/>
      <c r="K63" s="8"/>
    </row>
    <row r="64" spans="1:11" ht="14.25" customHeight="1">
      <c r="A64" s="4">
        <v>61</v>
      </c>
      <c r="B64" s="4" t="s">
        <v>9</v>
      </c>
      <c r="C64" s="4"/>
      <c r="D64" s="6">
        <v>40.2</v>
      </c>
      <c r="E64" s="3">
        <v>4.218</v>
      </c>
      <c r="F64" s="3">
        <v>4.3225</v>
      </c>
      <c r="G64" s="7">
        <f>SUM(F64-E64)</f>
        <v>0.10449999999999982</v>
      </c>
      <c r="H64" s="3">
        <f t="shared" si="0"/>
        <v>0.019765652471442813</v>
      </c>
      <c r="I64" s="7">
        <f t="shared" si="2"/>
        <v>0.12426565247144263</v>
      </c>
      <c r="J64" s="8"/>
      <c r="K64" s="8"/>
    </row>
    <row r="65" spans="1:11" ht="14.25" customHeight="1">
      <c r="A65" s="4">
        <v>62</v>
      </c>
      <c r="B65" s="4" t="s">
        <v>9</v>
      </c>
      <c r="C65" s="4"/>
      <c r="D65" s="6">
        <v>40.2</v>
      </c>
      <c r="E65" s="3">
        <v>4.1502</v>
      </c>
      <c r="F65" s="3">
        <v>4.4182</v>
      </c>
      <c r="G65" s="7">
        <f>SUM(F65-E65)</f>
        <v>0.2679999999999998</v>
      </c>
      <c r="H65" s="3">
        <f t="shared" si="0"/>
        <v>0.019765652471442813</v>
      </c>
      <c r="I65" s="7">
        <f t="shared" si="2"/>
        <v>0.2877656524714426</v>
      </c>
      <c r="J65" s="8"/>
      <c r="K65" s="8"/>
    </row>
    <row r="66" spans="1:11" ht="14.25" customHeight="1">
      <c r="A66" s="4">
        <v>63</v>
      </c>
      <c r="B66" s="4" t="s">
        <v>9</v>
      </c>
      <c r="C66" s="4"/>
      <c r="D66" s="6">
        <v>43.9</v>
      </c>
      <c r="E66" s="3"/>
      <c r="F66" s="3"/>
      <c r="G66" s="7">
        <v>0.466</v>
      </c>
      <c r="H66" s="3">
        <f t="shared" si="0"/>
        <v>0.02158487919145123</v>
      </c>
      <c r="I66" s="7">
        <f t="shared" si="2"/>
        <v>0.48758487919145127</v>
      </c>
      <c r="J66" s="8"/>
      <c r="K66" s="8"/>
    </row>
    <row r="67" spans="1:11" ht="14.25" customHeight="1">
      <c r="A67" s="4">
        <v>64</v>
      </c>
      <c r="B67" s="4" t="s">
        <v>9</v>
      </c>
      <c r="C67" s="4"/>
      <c r="D67" s="6">
        <v>39.6</v>
      </c>
      <c r="E67" s="3">
        <v>3.0469</v>
      </c>
      <c r="F67" s="3">
        <v>3.0695</v>
      </c>
      <c r="G67" s="7">
        <f>SUM(F67-E67)</f>
        <v>0.022600000000000176</v>
      </c>
      <c r="H67" s="3">
        <f t="shared" si="0"/>
        <v>0.01947064273306307</v>
      </c>
      <c r="I67" s="7">
        <f t="shared" si="2"/>
        <v>0.04207064273306324</v>
      </c>
      <c r="J67" s="8"/>
      <c r="K67" s="8"/>
    </row>
    <row r="68" spans="1:11" ht="14.25" customHeight="1">
      <c r="A68" s="4">
        <v>65</v>
      </c>
      <c r="B68" s="4" t="s">
        <v>9</v>
      </c>
      <c r="C68" s="4"/>
      <c r="D68" s="6">
        <v>39.7</v>
      </c>
      <c r="E68" s="3">
        <v>3.5337</v>
      </c>
      <c r="F68" s="3">
        <v>3.5337</v>
      </c>
      <c r="G68" s="7">
        <f>SUM(F68-E68)</f>
        <v>0</v>
      </c>
      <c r="H68" s="3">
        <f t="shared" si="0"/>
        <v>0.019519811022793026</v>
      </c>
      <c r="I68" s="7">
        <f aca="true" t="shared" si="3" ref="I68:I80">G68+H68</f>
        <v>0.019519811022793026</v>
      </c>
      <c r="J68" s="8"/>
      <c r="K68" s="8"/>
    </row>
    <row r="69" spans="1:11" ht="14.25" customHeight="1">
      <c r="A69" s="4">
        <v>66</v>
      </c>
      <c r="B69" s="4" t="s">
        <v>9</v>
      </c>
      <c r="C69" s="4"/>
      <c r="D69" s="6">
        <v>65.1</v>
      </c>
      <c r="E69" s="3">
        <v>5.7418</v>
      </c>
      <c r="F69" s="3">
        <v>6.0983</v>
      </c>
      <c r="G69" s="7">
        <f>SUM(F69-E69)</f>
        <v>0.3565000000000005</v>
      </c>
      <c r="H69" s="3">
        <f t="shared" si="0"/>
        <v>0.03200855661420216</v>
      </c>
      <c r="I69" s="7">
        <f t="shared" si="3"/>
        <v>0.38850855661420264</v>
      </c>
      <c r="J69" s="8"/>
      <c r="K69" s="8"/>
    </row>
    <row r="70" spans="1:11" ht="14.25" customHeight="1">
      <c r="A70" s="4">
        <v>67</v>
      </c>
      <c r="B70" s="4" t="s">
        <v>9</v>
      </c>
      <c r="C70" s="4"/>
      <c r="D70" s="6">
        <v>36.3</v>
      </c>
      <c r="E70" s="3"/>
      <c r="F70" s="3"/>
      <c r="G70" s="7">
        <v>0.386</v>
      </c>
      <c r="H70" s="3">
        <f t="shared" si="0"/>
        <v>0.017848089171974477</v>
      </c>
      <c r="I70" s="7">
        <f t="shared" si="3"/>
        <v>0.4038480891719745</v>
      </c>
      <c r="J70" s="8"/>
      <c r="K70" s="8"/>
    </row>
    <row r="71" spans="1:11" ht="14.25" customHeight="1">
      <c r="A71" s="4">
        <v>68</v>
      </c>
      <c r="B71" s="4" t="s">
        <v>9</v>
      </c>
      <c r="C71" s="4"/>
      <c r="D71" s="6">
        <v>84.3</v>
      </c>
      <c r="E71" s="3">
        <v>8.9624</v>
      </c>
      <c r="F71" s="3">
        <v>8.9624</v>
      </c>
      <c r="G71" s="7">
        <f>SUM(F71-E71)</f>
        <v>0</v>
      </c>
      <c r="H71" s="3">
        <f t="shared" si="0"/>
        <v>0.041448868242353956</v>
      </c>
      <c r="I71" s="7">
        <f t="shared" si="3"/>
        <v>0.041448868242353956</v>
      </c>
      <c r="J71" s="8"/>
      <c r="K71" s="8"/>
    </row>
    <row r="72" spans="1:11" ht="14.25" customHeight="1">
      <c r="A72" s="4">
        <v>69</v>
      </c>
      <c r="B72" s="4" t="s">
        <v>9</v>
      </c>
      <c r="C72" s="4"/>
      <c r="D72" s="6">
        <v>60.1</v>
      </c>
      <c r="E72" s="3">
        <v>6.4779</v>
      </c>
      <c r="F72" s="3">
        <v>6.4779</v>
      </c>
      <c r="G72" s="7">
        <f>SUM(F72-E72)</f>
        <v>0</v>
      </c>
      <c r="H72" s="3">
        <f t="shared" si="0"/>
        <v>0.029550142127704303</v>
      </c>
      <c r="I72" s="7">
        <f t="shared" si="3"/>
        <v>0.029550142127704303</v>
      </c>
      <c r="J72" s="8"/>
      <c r="K72" s="8"/>
    </row>
    <row r="73" spans="1:11" ht="14.25" customHeight="1">
      <c r="A73" s="4">
        <v>70</v>
      </c>
      <c r="B73" s="4" t="s">
        <v>9</v>
      </c>
      <c r="C73" s="4"/>
      <c r="D73" s="6">
        <v>37.7</v>
      </c>
      <c r="E73" s="3"/>
      <c r="F73" s="3"/>
      <c r="G73" s="7">
        <v>0.401</v>
      </c>
      <c r="H73" s="3">
        <f t="shared" si="0"/>
        <v>0.018536445228193883</v>
      </c>
      <c r="I73" s="7">
        <f t="shared" si="3"/>
        <v>0.4195364452281939</v>
      </c>
      <c r="J73" s="8"/>
      <c r="K73" s="8"/>
    </row>
    <row r="74" spans="1:11" ht="14.25" customHeight="1">
      <c r="A74" s="4">
        <v>71</v>
      </c>
      <c r="B74" s="4" t="s">
        <v>9</v>
      </c>
      <c r="C74" s="4"/>
      <c r="D74" s="6">
        <v>44.1</v>
      </c>
      <c r="E74" s="3">
        <v>3.9029</v>
      </c>
      <c r="F74" s="3">
        <v>3.9029</v>
      </c>
      <c r="G74" s="7">
        <f>SUM(F74-E74)</f>
        <v>0</v>
      </c>
      <c r="H74" s="3">
        <f t="shared" si="0"/>
        <v>0.021683215770911146</v>
      </c>
      <c r="I74" s="7">
        <f t="shared" si="3"/>
        <v>0.021683215770911146</v>
      </c>
      <c r="J74" s="8"/>
      <c r="K74" s="8"/>
    </row>
    <row r="75" spans="1:11" ht="14.25" customHeight="1">
      <c r="A75" s="4">
        <v>72</v>
      </c>
      <c r="B75" s="4" t="s">
        <v>9</v>
      </c>
      <c r="C75" s="4"/>
      <c r="D75" s="6">
        <v>39.7</v>
      </c>
      <c r="E75" s="3">
        <v>4.0225</v>
      </c>
      <c r="F75" s="3">
        <v>4.0225</v>
      </c>
      <c r="G75" s="7">
        <f>SUM(F75-E75)</f>
        <v>0</v>
      </c>
      <c r="H75" s="3">
        <f t="shared" si="0"/>
        <v>0.019519811022793026</v>
      </c>
      <c r="I75" s="7">
        <f t="shared" si="3"/>
        <v>0.019519811022793026</v>
      </c>
      <c r="J75" s="8"/>
      <c r="K75" s="8"/>
    </row>
    <row r="76" spans="1:11" ht="15.75">
      <c r="A76" s="9">
        <v>73</v>
      </c>
      <c r="B76" s="4" t="s">
        <v>9</v>
      </c>
      <c r="C76" s="9"/>
      <c r="D76" s="10">
        <v>39.5</v>
      </c>
      <c r="E76" s="4"/>
      <c r="F76" s="4"/>
      <c r="G76" s="7">
        <v>0.42</v>
      </c>
      <c r="H76" s="3">
        <f t="shared" si="0"/>
        <v>0.01942147444333311</v>
      </c>
      <c r="I76" s="7">
        <f t="shared" si="3"/>
        <v>0.43942147444333307</v>
      </c>
      <c r="J76" s="11"/>
      <c r="K76" s="11"/>
    </row>
    <row r="77" spans="1:11" ht="14.25" customHeight="1">
      <c r="A77" s="4">
        <v>74</v>
      </c>
      <c r="B77" s="4" t="s">
        <v>9</v>
      </c>
      <c r="C77" s="4"/>
      <c r="D77" s="6">
        <v>65.2</v>
      </c>
      <c r="E77" s="3">
        <v>3.8314</v>
      </c>
      <c r="F77" s="3">
        <v>4.1402</v>
      </c>
      <c r="G77" s="7">
        <f>SUM(F77-E77)</f>
        <v>0.3088000000000002</v>
      </c>
      <c r="H77" s="3">
        <f t="shared" si="0"/>
        <v>0.032057724903932126</v>
      </c>
      <c r="I77" s="7">
        <f t="shared" si="3"/>
        <v>0.3408577249039323</v>
      </c>
      <c r="J77" s="8"/>
      <c r="K77" s="8"/>
    </row>
    <row r="78" spans="1:11" ht="14.25" customHeight="1">
      <c r="A78" s="4">
        <v>75</v>
      </c>
      <c r="B78" s="4" t="s">
        <v>9</v>
      </c>
      <c r="C78" s="4"/>
      <c r="D78" s="6">
        <v>36.3</v>
      </c>
      <c r="E78" s="3"/>
      <c r="F78" s="3"/>
      <c r="G78" s="7">
        <v>0.386</v>
      </c>
      <c r="H78" s="3">
        <f t="shared" si="0"/>
        <v>0.017848089171974477</v>
      </c>
      <c r="I78" s="7">
        <f t="shared" si="3"/>
        <v>0.4038480891719745</v>
      </c>
      <c r="J78" s="8"/>
      <c r="K78" s="8"/>
    </row>
    <row r="79" spans="1:11" ht="14.25" customHeight="1">
      <c r="A79" s="4">
        <v>76</v>
      </c>
      <c r="B79" s="4" t="s">
        <v>9</v>
      </c>
      <c r="C79" s="4"/>
      <c r="D79" s="6">
        <v>84</v>
      </c>
      <c r="E79" s="3">
        <v>4.031</v>
      </c>
      <c r="F79" s="3">
        <v>4.033</v>
      </c>
      <c r="G79" s="7">
        <f>SUM(F79-E79)</f>
        <v>0.002000000000000668</v>
      </c>
      <c r="H79" s="3">
        <f t="shared" si="0"/>
        <v>0.041301363373164084</v>
      </c>
      <c r="I79" s="7">
        <f t="shared" si="3"/>
        <v>0.04330136337316475</v>
      </c>
      <c r="J79" s="8"/>
      <c r="K79" s="8"/>
    </row>
    <row r="80" spans="1:11" ht="14.25" customHeight="1">
      <c r="A80" s="4">
        <v>77</v>
      </c>
      <c r="B80" s="4" t="s">
        <v>9</v>
      </c>
      <c r="C80" s="4"/>
      <c r="D80" s="6">
        <v>40.1</v>
      </c>
      <c r="E80" s="3">
        <v>8.6059</v>
      </c>
      <c r="F80" s="3">
        <v>9.4648</v>
      </c>
      <c r="G80" s="7">
        <f>SUM(F80-E80)</f>
        <v>0.8589000000000002</v>
      </c>
      <c r="H80" s="3">
        <f t="shared" si="0"/>
        <v>0.019716484181712856</v>
      </c>
      <c r="I80" s="7">
        <f t="shared" si="3"/>
        <v>0.8786164841817131</v>
      </c>
      <c r="J80" s="8"/>
      <c r="K80" s="8"/>
    </row>
    <row r="81" spans="1:9" ht="15.75">
      <c r="A81" s="2"/>
      <c r="B81" s="2"/>
      <c r="C81" s="2"/>
      <c r="D81" s="2">
        <f>SUM(D4:D80)</f>
        <v>3799.3999999999987</v>
      </c>
      <c r="E81" s="2"/>
      <c r="F81" s="2" t="s">
        <v>10</v>
      </c>
      <c r="G81" s="12">
        <f>SUM(G4:G80)</f>
        <v>23.715900000000005</v>
      </c>
      <c r="I81" s="12">
        <f>SUM(I4:I80)</f>
        <v>25.583999999999982</v>
      </c>
    </row>
    <row r="82" spans="1:7" ht="15.75">
      <c r="A82" s="2"/>
      <c r="B82" s="2"/>
      <c r="C82" s="17" t="s">
        <v>11</v>
      </c>
      <c r="D82" s="17"/>
      <c r="E82" s="17"/>
      <c r="F82" s="17"/>
      <c r="G82" s="2">
        <v>25.584</v>
      </c>
    </row>
    <row r="83" spans="1:8" ht="15.75">
      <c r="A83" s="2"/>
      <c r="B83" s="2"/>
      <c r="C83" s="2"/>
      <c r="D83" s="2"/>
      <c r="E83" s="2"/>
      <c r="F83" s="2" t="s">
        <v>12</v>
      </c>
      <c r="G83" s="12">
        <f>G82-G81</f>
        <v>1.8680999999999948</v>
      </c>
      <c r="H83" s="2">
        <f>G83/D81</f>
        <v>0.0004916828972995724</v>
      </c>
    </row>
  </sheetData>
  <sheetProtection selectLockedCells="1" selectUnlockedCells="1"/>
  <mergeCells count="1">
    <mergeCell ref="A1:I1"/>
  </mergeCells>
  <printOptions/>
  <pageMargins left="0.7083333333333334" right="0.7083333333333334" top="0.7479166666666667" bottom="0.3541666666666667" header="0.5118055555555555" footer="0.5118055555555555"/>
  <pageSetup fitToHeight="0" fitToWidth="1"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5"/>
  <sheetViews>
    <sheetView zoomScalePageLayoutView="0" workbookViewId="0" topLeftCell="A61">
      <selection activeCell="H73" sqref="H73"/>
    </sheetView>
  </sheetViews>
  <sheetFormatPr defaultColWidth="8.7109375" defaultRowHeight="15"/>
  <cols>
    <col min="1" max="5" width="8.7109375" style="0" customWidth="1"/>
    <col min="6" max="6" width="15.7109375" style="0" customWidth="1"/>
  </cols>
  <sheetData>
    <row r="1" spans="1:6" ht="15">
      <c r="A1" s="21" t="s">
        <v>13</v>
      </c>
      <c r="B1" s="21"/>
      <c r="C1" s="21"/>
      <c r="D1" s="21"/>
      <c r="E1" s="21"/>
      <c r="F1" s="21"/>
    </row>
    <row r="3" spans="1:6" ht="15">
      <c r="A3" t="s">
        <v>14</v>
      </c>
      <c r="B3" t="s">
        <v>15</v>
      </c>
      <c r="C3" t="s">
        <v>16</v>
      </c>
      <c r="D3" t="s">
        <v>17</v>
      </c>
      <c r="E3" t="s">
        <v>18</v>
      </c>
      <c r="F3" t="s">
        <v>19</v>
      </c>
    </row>
    <row r="4" spans="1:6" ht="15.75">
      <c r="A4">
        <v>5956</v>
      </c>
      <c r="B4">
        <v>282</v>
      </c>
      <c r="C4">
        <v>11</v>
      </c>
      <c r="D4">
        <v>10</v>
      </c>
      <c r="E4">
        <v>2019</v>
      </c>
      <c r="F4" s="18">
        <v>0.6622551323893245</v>
      </c>
    </row>
    <row r="5" spans="1:6" ht="15.75">
      <c r="A5">
        <v>5956</v>
      </c>
      <c r="B5">
        <v>282</v>
      </c>
      <c r="C5">
        <v>21</v>
      </c>
      <c r="D5">
        <v>10</v>
      </c>
      <c r="E5">
        <v>2019</v>
      </c>
      <c r="F5" s="18">
        <v>0.4488148207611728</v>
      </c>
    </row>
    <row r="6" spans="1:6" ht="15.75">
      <c r="A6">
        <v>5956</v>
      </c>
      <c r="B6">
        <v>282</v>
      </c>
      <c r="C6">
        <v>31</v>
      </c>
      <c r="D6">
        <v>10</v>
      </c>
      <c r="E6">
        <v>2019</v>
      </c>
      <c r="F6" s="18">
        <v>0.11673404748118116</v>
      </c>
    </row>
    <row r="7" spans="1:6" ht="15.75">
      <c r="A7">
        <v>5956</v>
      </c>
      <c r="B7">
        <v>282</v>
      </c>
      <c r="C7">
        <v>41</v>
      </c>
      <c r="D7">
        <v>10</v>
      </c>
      <c r="E7">
        <v>2019</v>
      </c>
      <c r="F7" s="18">
        <v>0.44147064273306313</v>
      </c>
    </row>
    <row r="8" spans="1:6" ht="15.75">
      <c r="A8">
        <v>5956</v>
      </c>
      <c r="B8">
        <v>282</v>
      </c>
      <c r="C8">
        <v>51</v>
      </c>
      <c r="D8">
        <v>10</v>
      </c>
      <c r="E8">
        <v>2019</v>
      </c>
      <c r="F8" s="18">
        <v>0.019519811022793026</v>
      </c>
    </row>
    <row r="9" spans="1:6" ht="15.75">
      <c r="A9">
        <v>5956</v>
      </c>
      <c r="B9">
        <v>282</v>
      </c>
      <c r="C9">
        <v>61</v>
      </c>
      <c r="D9">
        <v>10</v>
      </c>
      <c r="E9">
        <v>2019</v>
      </c>
      <c r="F9" s="18">
        <v>0.03184847870716442</v>
      </c>
    </row>
    <row r="10" spans="1:6" ht="15.75">
      <c r="A10">
        <v>5956</v>
      </c>
      <c r="B10">
        <v>282</v>
      </c>
      <c r="C10">
        <v>71</v>
      </c>
      <c r="D10">
        <v>10</v>
      </c>
      <c r="E10">
        <v>2019</v>
      </c>
      <c r="F10" s="18">
        <v>0.4236839500973838</v>
      </c>
    </row>
    <row r="11" spans="1:6" ht="15.75">
      <c r="A11">
        <v>5956</v>
      </c>
      <c r="B11">
        <v>282</v>
      </c>
      <c r="C11">
        <v>81</v>
      </c>
      <c r="D11">
        <v>10</v>
      </c>
      <c r="E11">
        <v>2019</v>
      </c>
      <c r="F11" s="18">
        <v>0.16431482076117263</v>
      </c>
    </row>
    <row r="12" spans="1:6" ht="15.75">
      <c r="A12">
        <v>5956</v>
      </c>
      <c r="B12">
        <v>282</v>
      </c>
      <c r="C12">
        <v>91</v>
      </c>
      <c r="D12">
        <v>10</v>
      </c>
      <c r="E12">
        <v>2019</v>
      </c>
      <c r="F12" s="18">
        <v>0.4927323840606411</v>
      </c>
    </row>
    <row r="13" spans="1:6" ht="15.75">
      <c r="A13">
        <v>5956</v>
      </c>
      <c r="B13">
        <v>282</v>
      </c>
      <c r="C13">
        <v>101</v>
      </c>
      <c r="D13">
        <v>10</v>
      </c>
      <c r="E13">
        <v>2019</v>
      </c>
      <c r="F13" s="18">
        <v>0.43942147444333307</v>
      </c>
    </row>
    <row r="14" spans="1:6" ht="15.75">
      <c r="A14">
        <v>5956</v>
      </c>
      <c r="B14">
        <v>282</v>
      </c>
      <c r="C14">
        <v>111</v>
      </c>
      <c r="D14">
        <v>10</v>
      </c>
      <c r="E14">
        <v>2019</v>
      </c>
      <c r="F14" s="18">
        <v>0.43942147444333307</v>
      </c>
    </row>
    <row r="15" spans="1:6" ht="15.75">
      <c r="A15">
        <v>5956</v>
      </c>
      <c r="B15">
        <v>282</v>
      </c>
      <c r="C15">
        <v>121</v>
      </c>
      <c r="D15">
        <v>10</v>
      </c>
      <c r="E15">
        <v>2019</v>
      </c>
      <c r="F15" s="18">
        <v>0.7292052297731221</v>
      </c>
    </row>
    <row r="16" spans="1:6" ht="15.75">
      <c r="A16">
        <v>5956</v>
      </c>
      <c r="B16">
        <v>282</v>
      </c>
      <c r="C16">
        <v>131</v>
      </c>
      <c r="D16">
        <v>10</v>
      </c>
      <c r="E16">
        <v>2019</v>
      </c>
      <c r="F16" s="18">
        <v>0.4038480891719745</v>
      </c>
    </row>
    <row r="17" spans="1:6" ht="15.75">
      <c r="A17">
        <v>5956</v>
      </c>
      <c r="B17">
        <v>282</v>
      </c>
      <c r="C17">
        <v>141</v>
      </c>
      <c r="D17">
        <v>10</v>
      </c>
      <c r="E17">
        <v>2019</v>
      </c>
      <c r="F17" s="18">
        <v>0.2507521950834344</v>
      </c>
    </row>
    <row r="18" spans="1:6" ht="15.75">
      <c r="A18">
        <v>5956</v>
      </c>
      <c r="B18">
        <v>282</v>
      </c>
      <c r="C18">
        <v>151</v>
      </c>
      <c r="D18">
        <v>10</v>
      </c>
      <c r="E18">
        <v>2019</v>
      </c>
      <c r="F18" s="18">
        <v>0.6705993104174343</v>
      </c>
    </row>
    <row r="19" spans="1:6" ht="15.75">
      <c r="A19">
        <v>5956</v>
      </c>
      <c r="B19">
        <v>282</v>
      </c>
      <c r="C19">
        <v>161</v>
      </c>
      <c r="D19">
        <v>10</v>
      </c>
      <c r="E19">
        <v>2019</v>
      </c>
      <c r="F19" s="19">
        <v>0.4195364452281939</v>
      </c>
    </row>
    <row r="20" spans="1:6" ht="15.75">
      <c r="A20">
        <v>5956</v>
      </c>
      <c r="B20">
        <v>282</v>
      </c>
      <c r="C20">
        <v>171</v>
      </c>
      <c r="D20">
        <v>10</v>
      </c>
      <c r="E20">
        <v>2019</v>
      </c>
      <c r="F20" s="18">
        <v>0.44776565247144284</v>
      </c>
    </row>
    <row r="21" spans="1:6" ht="15.75">
      <c r="A21">
        <v>5956</v>
      </c>
      <c r="B21">
        <v>282</v>
      </c>
      <c r="C21">
        <v>181</v>
      </c>
      <c r="D21">
        <v>10</v>
      </c>
      <c r="E21">
        <v>2019</v>
      </c>
      <c r="F21" s="18">
        <v>0.02163404748118119</v>
      </c>
    </row>
    <row r="22" spans="1:6" ht="15.75">
      <c r="A22">
        <v>5956</v>
      </c>
      <c r="B22">
        <v>282</v>
      </c>
      <c r="C22">
        <v>191</v>
      </c>
      <c r="D22">
        <v>10</v>
      </c>
      <c r="E22">
        <v>2019</v>
      </c>
      <c r="F22" s="18">
        <v>0.43942147444333307</v>
      </c>
    </row>
    <row r="23" spans="1:6" ht="15.75">
      <c r="A23">
        <v>5956</v>
      </c>
      <c r="B23">
        <v>282</v>
      </c>
      <c r="C23">
        <v>201</v>
      </c>
      <c r="D23">
        <v>10</v>
      </c>
      <c r="E23">
        <v>2019</v>
      </c>
      <c r="F23" s="18">
        <v>0.43942147444333307</v>
      </c>
    </row>
    <row r="24" spans="1:6" ht="15.75">
      <c r="A24">
        <v>5956</v>
      </c>
      <c r="B24">
        <v>282</v>
      </c>
      <c r="C24">
        <v>211</v>
      </c>
      <c r="D24">
        <v>10</v>
      </c>
      <c r="E24">
        <v>2019</v>
      </c>
      <c r="F24" s="18">
        <v>0.03215606148339204</v>
      </c>
    </row>
    <row r="25" spans="1:6" ht="15.75">
      <c r="A25">
        <v>5956</v>
      </c>
      <c r="B25">
        <v>282</v>
      </c>
      <c r="C25">
        <v>221</v>
      </c>
      <c r="D25">
        <v>10</v>
      </c>
      <c r="E25">
        <v>2019</v>
      </c>
      <c r="F25" s="18">
        <v>0.4038480891719745</v>
      </c>
    </row>
    <row r="26" spans="1:6" ht="15.75">
      <c r="A26">
        <v>5956</v>
      </c>
      <c r="B26">
        <v>282</v>
      </c>
      <c r="C26">
        <v>231</v>
      </c>
      <c r="D26">
        <v>10</v>
      </c>
      <c r="E26">
        <v>2019</v>
      </c>
      <c r="F26" s="19">
        <v>0.17990136337316437</v>
      </c>
    </row>
    <row r="27" spans="1:6" ht="15.75">
      <c r="A27">
        <v>5956</v>
      </c>
      <c r="B27">
        <v>282</v>
      </c>
      <c r="C27">
        <v>241</v>
      </c>
      <c r="D27">
        <v>10</v>
      </c>
      <c r="E27">
        <v>2019</v>
      </c>
      <c r="F27" s="18">
        <v>0.041600973837974564</v>
      </c>
    </row>
    <row r="28" spans="1:6" ht="15.75">
      <c r="A28">
        <v>5956</v>
      </c>
      <c r="B28">
        <v>282</v>
      </c>
      <c r="C28">
        <v>251</v>
      </c>
      <c r="D28">
        <v>10</v>
      </c>
      <c r="E28">
        <v>2019</v>
      </c>
      <c r="F28" s="18">
        <v>0.4195364452281939</v>
      </c>
    </row>
    <row r="29" spans="1:6" ht="15.75">
      <c r="A29">
        <v>5956</v>
      </c>
      <c r="B29">
        <v>282</v>
      </c>
      <c r="C29">
        <v>261</v>
      </c>
      <c r="D29">
        <v>10</v>
      </c>
      <c r="E29">
        <v>2019</v>
      </c>
      <c r="F29" s="18">
        <v>0.44776565247144284</v>
      </c>
    </row>
    <row r="30" spans="1:6" ht="15.75">
      <c r="A30">
        <v>5956</v>
      </c>
      <c r="B30">
        <v>282</v>
      </c>
      <c r="C30">
        <v>271</v>
      </c>
      <c r="D30">
        <v>10</v>
      </c>
      <c r="E30">
        <v>2019</v>
      </c>
      <c r="F30" s="18">
        <v>0.17543404748118113</v>
      </c>
    </row>
    <row r="31" spans="1:6" ht="15.75">
      <c r="A31">
        <v>5956</v>
      </c>
      <c r="B31">
        <v>282</v>
      </c>
      <c r="C31">
        <v>281</v>
      </c>
      <c r="D31">
        <v>10</v>
      </c>
      <c r="E31">
        <v>2019</v>
      </c>
      <c r="F31" s="18">
        <v>0.1861706427330627</v>
      </c>
    </row>
    <row r="32" spans="1:6" ht="15.75">
      <c r="A32">
        <v>5956</v>
      </c>
      <c r="B32">
        <v>282</v>
      </c>
      <c r="C32">
        <v>291</v>
      </c>
      <c r="D32">
        <v>10</v>
      </c>
      <c r="E32">
        <v>2019</v>
      </c>
      <c r="F32" s="18">
        <v>0.5448214744433334</v>
      </c>
    </row>
    <row r="33" spans="1:6" ht="15.75">
      <c r="A33">
        <v>5956</v>
      </c>
      <c r="B33">
        <v>282</v>
      </c>
      <c r="C33">
        <v>301</v>
      </c>
      <c r="D33">
        <v>10</v>
      </c>
      <c r="E33">
        <v>2019</v>
      </c>
      <c r="F33" s="18">
        <v>0.7260577249039322</v>
      </c>
    </row>
    <row r="34" spans="1:6" ht="15.75">
      <c r="A34">
        <v>5956</v>
      </c>
      <c r="B34">
        <v>282</v>
      </c>
      <c r="C34">
        <v>311</v>
      </c>
      <c r="D34">
        <v>10</v>
      </c>
      <c r="E34">
        <v>2019</v>
      </c>
      <c r="F34" s="18">
        <v>0.11859892088224497</v>
      </c>
    </row>
    <row r="35" spans="1:6" ht="15.75">
      <c r="A35">
        <v>5956</v>
      </c>
      <c r="B35">
        <v>282</v>
      </c>
      <c r="C35">
        <v>321</v>
      </c>
      <c r="D35">
        <v>10</v>
      </c>
      <c r="E35">
        <v>2019</v>
      </c>
      <c r="F35" s="18">
        <v>0.9332030267937041</v>
      </c>
    </row>
    <row r="36" spans="1:6" ht="15.75">
      <c r="A36">
        <v>5956</v>
      </c>
      <c r="B36">
        <v>282</v>
      </c>
      <c r="C36">
        <v>331</v>
      </c>
      <c r="D36">
        <v>10</v>
      </c>
      <c r="E36">
        <v>2019</v>
      </c>
      <c r="F36" s="18">
        <v>0.6695501421277044</v>
      </c>
    </row>
    <row r="37" spans="1:6" ht="15.75">
      <c r="A37">
        <v>5956</v>
      </c>
      <c r="B37">
        <v>282</v>
      </c>
      <c r="C37">
        <v>341</v>
      </c>
      <c r="D37">
        <v>10</v>
      </c>
      <c r="E37">
        <v>2019</v>
      </c>
      <c r="F37" s="18">
        <v>0.24123644522819446</v>
      </c>
    </row>
    <row r="38" spans="1:6" ht="15.75">
      <c r="A38">
        <v>5956</v>
      </c>
      <c r="B38">
        <v>282</v>
      </c>
      <c r="C38">
        <v>351</v>
      </c>
      <c r="D38">
        <v>10</v>
      </c>
      <c r="E38">
        <v>2019</v>
      </c>
      <c r="F38" s="18">
        <v>0.031465652471443076</v>
      </c>
    </row>
    <row r="39" spans="1:6" ht="15.75">
      <c r="A39">
        <v>5956</v>
      </c>
      <c r="B39">
        <v>282</v>
      </c>
      <c r="C39">
        <v>361</v>
      </c>
      <c r="D39">
        <v>10</v>
      </c>
      <c r="E39">
        <v>2019</v>
      </c>
      <c r="F39" s="18">
        <v>0.02163404748118119</v>
      </c>
    </row>
    <row r="40" spans="1:6" ht="15.75">
      <c r="A40">
        <v>5956</v>
      </c>
      <c r="B40">
        <v>282</v>
      </c>
      <c r="C40">
        <v>371</v>
      </c>
      <c r="D40">
        <v>10</v>
      </c>
      <c r="E40">
        <v>2019</v>
      </c>
      <c r="F40" s="18">
        <v>0.4425198110227931</v>
      </c>
    </row>
    <row r="41" spans="1:6" ht="15.75">
      <c r="A41">
        <v>5956</v>
      </c>
      <c r="B41">
        <v>282</v>
      </c>
      <c r="C41">
        <v>381</v>
      </c>
      <c r="D41">
        <v>10</v>
      </c>
      <c r="E41">
        <v>2019</v>
      </c>
      <c r="F41" s="18">
        <v>0.4425198110227931</v>
      </c>
    </row>
    <row r="42" spans="1:6" ht="15.75">
      <c r="A42">
        <v>5956</v>
      </c>
      <c r="B42">
        <v>282</v>
      </c>
      <c r="C42">
        <v>391</v>
      </c>
      <c r="D42">
        <v>10</v>
      </c>
      <c r="E42">
        <v>2019</v>
      </c>
      <c r="F42" s="18">
        <v>0.23930689319366236</v>
      </c>
    </row>
    <row r="43" spans="1:6" ht="15.75">
      <c r="A43">
        <v>5956</v>
      </c>
      <c r="B43">
        <v>282</v>
      </c>
      <c r="C43">
        <v>401</v>
      </c>
      <c r="D43">
        <v>10</v>
      </c>
      <c r="E43">
        <v>2019</v>
      </c>
      <c r="F43" s="18">
        <v>0.19394808917197484</v>
      </c>
    </row>
    <row r="44" spans="1:6" ht="15.75">
      <c r="A44">
        <v>5956</v>
      </c>
      <c r="B44">
        <v>282</v>
      </c>
      <c r="C44">
        <v>411</v>
      </c>
      <c r="D44">
        <v>10</v>
      </c>
      <c r="E44">
        <v>2019</v>
      </c>
      <c r="F44" s="18">
        <v>0.9332030267937041</v>
      </c>
    </row>
    <row r="45" spans="1:6" ht="15.75">
      <c r="A45">
        <v>5956</v>
      </c>
      <c r="B45">
        <v>282</v>
      </c>
      <c r="C45">
        <v>421</v>
      </c>
      <c r="D45">
        <v>10</v>
      </c>
      <c r="E45">
        <v>2019</v>
      </c>
      <c r="F45" s="18">
        <v>0.6674518055482443</v>
      </c>
    </row>
    <row r="46" spans="1:6" ht="15.75">
      <c r="A46">
        <v>5956</v>
      </c>
      <c r="B46">
        <v>282</v>
      </c>
      <c r="C46">
        <v>431</v>
      </c>
      <c r="D46">
        <v>10</v>
      </c>
      <c r="E46">
        <v>2019</v>
      </c>
      <c r="F46" s="18">
        <v>0.018536445228193883</v>
      </c>
    </row>
    <row r="47" spans="1:6" ht="15.75">
      <c r="A47">
        <v>5956</v>
      </c>
      <c r="B47">
        <v>282</v>
      </c>
      <c r="C47">
        <v>441</v>
      </c>
      <c r="D47">
        <v>10</v>
      </c>
      <c r="E47">
        <v>2019</v>
      </c>
      <c r="F47" s="18">
        <v>0.019568979312522983</v>
      </c>
    </row>
    <row r="48" spans="1:6" ht="15.75">
      <c r="A48">
        <v>5956</v>
      </c>
      <c r="B48">
        <v>282</v>
      </c>
      <c r="C48">
        <v>451</v>
      </c>
      <c r="D48">
        <v>10</v>
      </c>
      <c r="E48">
        <v>2019</v>
      </c>
      <c r="F48" s="18">
        <v>0.48858487919145127</v>
      </c>
    </row>
    <row r="49" spans="1:6" ht="15.75">
      <c r="A49">
        <v>5956</v>
      </c>
      <c r="B49">
        <v>282</v>
      </c>
      <c r="C49">
        <v>461</v>
      </c>
      <c r="D49">
        <v>10</v>
      </c>
      <c r="E49">
        <v>2019</v>
      </c>
      <c r="F49" s="18">
        <v>0.2854689793125228</v>
      </c>
    </row>
    <row r="50" spans="1:6" ht="15.75">
      <c r="A50">
        <v>5956</v>
      </c>
      <c r="B50">
        <v>282</v>
      </c>
      <c r="C50">
        <v>471</v>
      </c>
      <c r="D50">
        <v>10</v>
      </c>
      <c r="E50">
        <v>2019</v>
      </c>
      <c r="F50" s="18">
        <v>0.2358706427330632</v>
      </c>
    </row>
    <row r="51" spans="1:6" ht="15.75">
      <c r="A51">
        <v>5956</v>
      </c>
      <c r="B51">
        <v>282</v>
      </c>
      <c r="C51">
        <v>481</v>
      </c>
      <c r="D51">
        <v>10</v>
      </c>
      <c r="E51">
        <v>2019</v>
      </c>
      <c r="F51" s="18">
        <v>0.21075606148339235</v>
      </c>
    </row>
    <row r="52" spans="1:6" ht="15.75">
      <c r="A52">
        <v>5956</v>
      </c>
      <c r="B52">
        <v>282</v>
      </c>
      <c r="C52">
        <v>491</v>
      </c>
      <c r="D52">
        <v>10</v>
      </c>
      <c r="E52">
        <v>2019</v>
      </c>
      <c r="F52" s="18">
        <v>0.40279892088224456</v>
      </c>
    </row>
    <row r="53" spans="1:6" ht="15.75">
      <c r="A53">
        <v>5956</v>
      </c>
      <c r="B53">
        <v>282</v>
      </c>
      <c r="C53">
        <v>501</v>
      </c>
      <c r="D53">
        <v>10</v>
      </c>
      <c r="E53">
        <v>2019</v>
      </c>
      <c r="F53" s="18">
        <v>0.935301363373164</v>
      </c>
    </row>
    <row r="54" spans="1:6" ht="15.75">
      <c r="A54">
        <v>5956</v>
      </c>
      <c r="B54">
        <v>282</v>
      </c>
      <c r="C54">
        <v>511</v>
      </c>
      <c r="D54">
        <v>10</v>
      </c>
      <c r="E54">
        <v>2019</v>
      </c>
      <c r="F54" s="18">
        <v>0.029648478707164215</v>
      </c>
    </row>
    <row r="55" spans="1:6" ht="15.75">
      <c r="A55">
        <v>5956</v>
      </c>
      <c r="B55">
        <v>282</v>
      </c>
      <c r="C55">
        <v>521</v>
      </c>
      <c r="D55">
        <v>10</v>
      </c>
      <c r="E55">
        <v>2019</v>
      </c>
      <c r="F55" s="18">
        <v>0.018536445228193883</v>
      </c>
    </row>
    <row r="56" spans="1:6" ht="15.75">
      <c r="A56">
        <v>5956</v>
      </c>
      <c r="B56">
        <v>282</v>
      </c>
      <c r="C56">
        <v>531</v>
      </c>
      <c r="D56">
        <v>10</v>
      </c>
      <c r="E56">
        <v>2019</v>
      </c>
      <c r="F56" s="18">
        <v>0.44776565247144284</v>
      </c>
    </row>
    <row r="57" spans="1:6" ht="15.75">
      <c r="A57">
        <v>5956</v>
      </c>
      <c r="B57">
        <v>282</v>
      </c>
      <c r="C57">
        <v>541</v>
      </c>
      <c r="D57">
        <v>10</v>
      </c>
      <c r="E57">
        <v>2019</v>
      </c>
      <c r="F57" s="18">
        <v>0.4864865426119913</v>
      </c>
    </row>
    <row r="58" spans="1:6" ht="15.75">
      <c r="A58">
        <v>5956</v>
      </c>
      <c r="B58">
        <v>282</v>
      </c>
      <c r="C58">
        <v>551</v>
      </c>
      <c r="D58">
        <v>10</v>
      </c>
      <c r="E58">
        <v>2019</v>
      </c>
      <c r="F58" s="18">
        <v>0.44147064273306313</v>
      </c>
    </row>
    <row r="59" spans="1:6" ht="15.75">
      <c r="A59">
        <v>5956</v>
      </c>
      <c r="B59">
        <v>282</v>
      </c>
      <c r="C59">
        <v>561</v>
      </c>
      <c r="D59">
        <v>10</v>
      </c>
      <c r="E59">
        <v>2019</v>
      </c>
      <c r="F59" s="18">
        <v>0.4425198110227931</v>
      </c>
    </row>
    <row r="60" spans="1:6" ht="15.75">
      <c r="A60">
        <v>5956</v>
      </c>
      <c r="B60">
        <v>282</v>
      </c>
      <c r="C60">
        <v>571</v>
      </c>
      <c r="D60">
        <v>10</v>
      </c>
      <c r="E60">
        <v>2019</v>
      </c>
      <c r="F60" s="18">
        <v>0.03200855661420216</v>
      </c>
    </row>
    <row r="61" spans="1:6" ht="15.75">
      <c r="A61">
        <v>5956</v>
      </c>
      <c r="B61">
        <v>282</v>
      </c>
      <c r="C61">
        <v>581</v>
      </c>
      <c r="D61">
        <v>10</v>
      </c>
      <c r="E61">
        <v>2019</v>
      </c>
      <c r="F61" s="18">
        <v>0.4038480891719745</v>
      </c>
    </row>
    <row r="62" spans="1:6" ht="15.75">
      <c r="A62">
        <v>5956</v>
      </c>
      <c r="B62">
        <v>282</v>
      </c>
      <c r="C62">
        <v>591</v>
      </c>
      <c r="D62">
        <v>10</v>
      </c>
      <c r="E62">
        <v>2019</v>
      </c>
      <c r="F62" s="18">
        <v>0.05165053166289313</v>
      </c>
    </row>
    <row r="63" spans="1:6" ht="15.75">
      <c r="A63">
        <v>5956</v>
      </c>
      <c r="B63">
        <v>282</v>
      </c>
      <c r="C63">
        <v>601</v>
      </c>
      <c r="D63">
        <v>10</v>
      </c>
      <c r="E63">
        <v>2019</v>
      </c>
      <c r="F63" s="18">
        <v>0.6475009738379738</v>
      </c>
    </row>
    <row r="64" spans="1:6" ht="15.75">
      <c r="A64">
        <v>5956</v>
      </c>
      <c r="B64">
        <v>282</v>
      </c>
      <c r="C64">
        <v>611</v>
      </c>
      <c r="D64">
        <v>10</v>
      </c>
      <c r="E64">
        <v>2019</v>
      </c>
      <c r="F64" s="18">
        <v>0.12426565247144263</v>
      </c>
    </row>
    <row r="65" spans="1:6" ht="15.75">
      <c r="A65">
        <v>5956</v>
      </c>
      <c r="B65">
        <v>282</v>
      </c>
      <c r="C65">
        <v>621</v>
      </c>
      <c r="D65">
        <v>10</v>
      </c>
      <c r="E65">
        <v>2019</v>
      </c>
      <c r="F65" s="18">
        <v>0.2877656524714426</v>
      </c>
    </row>
    <row r="66" spans="1:6" ht="15.75">
      <c r="A66">
        <v>5956</v>
      </c>
      <c r="B66">
        <v>282</v>
      </c>
      <c r="C66">
        <v>631</v>
      </c>
      <c r="D66">
        <v>10</v>
      </c>
      <c r="E66">
        <v>2019</v>
      </c>
      <c r="F66" s="18">
        <v>0.48758487919145127</v>
      </c>
    </row>
    <row r="67" spans="1:6" ht="15.75">
      <c r="A67">
        <v>5956</v>
      </c>
      <c r="B67">
        <v>282</v>
      </c>
      <c r="C67">
        <v>641</v>
      </c>
      <c r="D67">
        <v>10</v>
      </c>
      <c r="E67">
        <v>2019</v>
      </c>
      <c r="F67" s="18">
        <v>0.04207064273306324</v>
      </c>
    </row>
    <row r="68" spans="1:6" ht="15.75">
      <c r="A68">
        <v>5956</v>
      </c>
      <c r="B68">
        <v>282</v>
      </c>
      <c r="C68">
        <v>651</v>
      </c>
      <c r="D68">
        <v>10</v>
      </c>
      <c r="E68">
        <v>2019</v>
      </c>
      <c r="F68" s="18">
        <v>0.019519811022793026</v>
      </c>
    </row>
    <row r="69" spans="1:6" ht="15.75">
      <c r="A69">
        <v>5956</v>
      </c>
      <c r="B69">
        <v>282</v>
      </c>
      <c r="C69">
        <v>661</v>
      </c>
      <c r="D69">
        <v>10</v>
      </c>
      <c r="E69">
        <v>2019</v>
      </c>
      <c r="F69" s="18">
        <v>0.38850855661420264</v>
      </c>
    </row>
    <row r="70" spans="1:6" ht="15.75">
      <c r="A70">
        <v>5956</v>
      </c>
      <c r="B70">
        <v>282</v>
      </c>
      <c r="C70">
        <v>671</v>
      </c>
      <c r="D70">
        <v>10</v>
      </c>
      <c r="E70">
        <v>2019</v>
      </c>
      <c r="F70" s="18">
        <v>0.4038480891719745</v>
      </c>
    </row>
    <row r="71" spans="1:6" ht="15.75">
      <c r="A71">
        <v>5956</v>
      </c>
      <c r="B71">
        <v>282</v>
      </c>
      <c r="C71">
        <v>681</v>
      </c>
      <c r="D71">
        <v>10</v>
      </c>
      <c r="E71">
        <v>2019</v>
      </c>
      <c r="F71" s="18">
        <v>0.041448868242353956</v>
      </c>
    </row>
    <row r="72" spans="1:6" ht="15.75">
      <c r="A72">
        <v>5956</v>
      </c>
      <c r="B72">
        <v>282</v>
      </c>
      <c r="C72">
        <v>691</v>
      </c>
      <c r="D72">
        <v>10</v>
      </c>
      <c r="E72">
        <v>2019</v>
      </c>
      <c r="F72" s="18">
        <v>0.029550142127704303</v>
      </c>
    </row>
    <row r="73" spans="1:6" ht="15.75">
      <c r="A73">
        <v>5956</v>
      </c>
      <c r="B73">
        <v>282</v>
      </c>
      <c r="C73">
        <v>701</v>
      </c>
      <c r="D73">
        <v>10</v>
      </c>
      <c r="E73">
        <v>2019</v>
      </c>
      <c r="F73" s="18">
        <v>0.4195364452281939</v>
      </c>
    </row>
    <row r="74" spans="1:6" ht="15.75">
      <c r="A74">
        <v>5956</v>
      </c>
      <c r="B74">
        <v>282</v>
      </c>
      <c r="C74">
        <v>711</v>
      </c>
      <c r="D74">
        <v>10</v>
      </c>
      <c r="E74">
        <v>2019</v>
      </c>
      <c r="F74" s="18">
        <v>0.021683215770911146</v>
      </c>
    </row>
    <row r="75" spans="1:6" ht="15.75">
      <c r="A75">
        <v>5956</v>
      </c>
      <c r="B75">
        <v>282</v>
      </c>
      <c r="C75">
        <v>721</v>
      </c>
      <c r="D75">
        <v>10</v>
      </c>
      <c r="E75">
        <v>2019</v>
      </c>
      <c r="F75" s="18">
        <v>0.019519811022793026</v>
      </c>
    </row>
    <row r="76" spans="1:6" ht="15.75">
      <c r="A76">
        <v>5956</v>
      </c>
      <c r="B76">
        <v>282</v>
      </c>
      <c r="C76">
        <v>731</v>
      </c>
      <c r="D76">
        <v>10</v>
      </c>
      <c r="E76">
        <v>2019</v>
      </c>
      <c r="F76" s="19">
        <v>0.43942147444333307</v>
      </c>
    </row>
    <row r="77" spans="1:6" ht="15.75">
      <c r="A77">
        <v>5956</v>
      </c>
      <c r="B77">
        <v>282</v>
      </c>
      <c r="C77">
        <v>741</v>
      </c>
      <c r="D77">
        <v>10</v>
      </c>
      <c r="E77">
        <v>2019</v>
      </c>
      <c r="F77" s="18">
        <v>0.3408577249039323</v>
      </c>
    </row>
    <row r="78" spans="1:6" ht="15.75">
      <c r="A78">
        <v>5956</v>
      </c>
      <c r="B78">
        <v>282</v>
      </c>
      <c r="C78">
        <v>751</v>
      </c>
      <c r="D78">
        <v>10</v>
      </c>
      <c r="E78">
        <v>2019</v>
      </c>
      <c r="F78" s="18">
        <v>0.4038480891719745</v>
      </c>
    </row>
    <row r="79" spans="1:6" ht="15.75">
      <c r="A79">
        <v>5956</v>
      </c>
      <c r="B79">
        <v>282</v>
      </c>
      <c r="C79">
        <v>761</v>
      </c>
      <c r="D79">
        <v>10</v>
      </c>
      <c r="E79">
        <v>2019</v>
      </c>
      <c r="F79" s="18">
        <v>0.04330136337316475</v>
      </c>
    </row>
    <row r="80" spans="1:6" ht="15.75">
      <c r="A80">
        <v>5956</v>
      </c>
      <c r="B80">
        <v>282</v>
      </c>
      <c r="C80">
        <v>771</v>
      </c>
      <c r="D80">
        <v>10</v>
      </c>
      <c r="E80">
        <v>2019</v>
      </c>
      <c r="F80" s="18">
        <v>0.8786164841817131</v>
      </c>
    </row>
    <row r="82" spans="1:7" ht="15.75">
      <c r="A82" t="s">
        <v>10</v>
      </c>
      <c r="F82" s="12">
        <v>25.583999999999996</v>
      </c>
      <c r="G82" t="s">
        <v>20</v>
      </c>
    </row>
    <row r="85" spans="1:6" ht="15">
      <c r="A85" s="13"/>
      <c r="B85" s="13" t="s">
        <v>21</v>
      </c>
      <c r="C85" s="13"/>
      <c r="D85" s="13"/>
      <c r="E85" s="13" t="s">
        <v>22</v>
      </c>
      <c r="F85" s="13"/>
    </row>
  </sheetData>
  <sheetProtection selectLockedCells="1" selectUnlockedCells="1"/>
  <mergeCells count="1">
    <mergeCell ref="A1:F1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Максим</dc:creator>
  <cp:keywords/>
  <dc:description/>
  <cp:lastModifiedBy>Максим</cp:lastModifiedBy>
  <cp:lastPrinted>2019-10-29T07:46:14Z</cp:lastPrinted>
  <dcterms:created xsi:type="dcterms:W3CDTF">2015-03-15T07:37:38Z</dcterms:created>
  <dcterms:modified xsi:type="dcterms:W3CDTF">2019-11-18T05:58:10Z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Home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