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cuments\Лариса\Котельные\ТЭ (теплосчетчики)\Теплосчетчики 2019 г\Макаренко-Шумилова 2019 г\Январь 19 г\Пересчет нояб, дек. 18 г\"/>
    </mc:Choice>
  </mc:AlternateContent>
  <bookViews>
    <workbookView xWindow="0" yWindow="0" windowWidth="10215" windowHeight="86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G158" i="1"/>
  <c r="I157" i="1"/>
  <c r="J157" i="1" s="1"/>
  <c r="K157" i="1" s="1"/>
  <c r="I156" i="1"/>
  <c r="J156" i="1" s="1"/>
  <c r="K156" i="1" s="1"/>
  <c r="I155" i="1"/>
  <c r="J155" i="1" s="1"/>
  <c r="K155" i="1" s="1"/>
  <c r="I154" i="1"/>
  <c r="J154" i="1" s="1"/>
  <c r="K154" i="1" s="1"/>
  <c r="I153" i="1"/>
  <c r="J153" i="1" s="1"/>
  <c r="K153" i="1" s="1"/>
  <c r="I152" i="1"/>
  <c r="J152" i="1" s="1"/>
  <c r="K152" i="1" s="1"/>
  <c r="I151" i="1"/>
  <c r="J151" i="1" s="1"/>
  <c r="K151" i="1" s="1"/>
  <c r="I150" i="1"/>
  <c r="J150" i="1" s="1"/>
  <c r="K150" i="1" s="1"/>
  <c r="I149" i="1"/>
  <c r="J149" i="1" s="1"/>
  <c r="K149" i="1" s="1"/>
  <c r="I148" i="1"/>
  <c r="J148" i="1" s="1"/>
  <c r="K148" i="1" s="1"/>
  <c r="I147" i="1"/>
  <c r="J147" i="1" s="1"/>
  <c r="K147" i="1" s="1"/>
  <c r="I146" i="1"/>
  <c r="J146" i="1" s="1"/>
  <c r="K146" i="1" s="1"/>
  <c r="I145" i="1"/>
  <c r="J145" i="1" s="1"/>
  <c r="K145" i="1" s="1"/>
  <c r="I144" i="1"/>
  <c r="J144" i="1" s="1"/>
  <c r="K144" i="1" s="1"/>
  <c r="I143" i="1"/>
  <c r="J143" i="1" s="1"/>
  <c r="K143" i="1" s="1"/>
  <c r="I142" i="1"/>
  <c r="J142" i="1" s="1"/>
  <c r="K142" i="1" s="1"/>
  <c r="I141" i="1"/>
  <c r="J141" i="1" s="1"/>
  <c r="K141" i="1" s="1"/>
  <c r="I140" i="1"/>
  <c r="J140" i="1" s="1"/>
  <c r="K140" i="1" s="1"/>
  <c r="I139" i="1"/>
  <c r="J139" i="1" s="1"/>
  <c r="K139" i="1" s="1"/>
  <c r="I138" i="1"/>
  <c r="J138" i="1" s="1"/>
  <c r="K138" i="1" s="1"/>
  <c r="I137" i="1"/>
  <c r="J137" i="1" s="1"/>
  <c r="K137" i="1" s="1"/>
  <c r="I136" i="1"/>
  <c r="J136" i="1" s="1"/>
  <c r="K136" i="1" s="1"/>
  <c r="I135" i="1"/>
  <c r="J135" i="1" s="1"/>
  <c r="K135" i="1" s="1"/>
  <c r="I134" i="1"/>
  <c r="J134" i="1" s="1"/>
  <c r="K134" i="1" s="1"/>
  <c r="I133" i="1"/>
  <c r="J133" i="1" s="1"/>
  <c r="K133" i="1" s="1"/>
  <c r="I132" i="1"/>
  <c r="J132" i="1" s="1"/>
  <c r="K132" i="1" s="1"/>
  <c r="I131" i="1"/>
  <c r="J131" i="1" s="1"/>
  <c r="K131" i="1" s="1"/>
  <c r="I130" i="1"/>
  <c r="J130" i="1" s="1"/>
  <c r="K130" i="1" s="1"/>
  <c r="I129" i="1"/>
  <c r="J129" i="1" s="1"/>
  <c r="K129" i="1" s="1"/>
  <c r="I128" i="1"/>
  <c r="J128" i="1" s="1"/>
  <c r="K128" i="1" s="1"/>
  <c r="I127" i="1"/>
  <c r="J127" i="1" s="1"/>
  <c r="K127" i="1" s="1"/>
  <c r="I126" i="1"/>
  <c r="J126" i="1" s="1"/>
  <c r="K126" i="1" s="1"/>
  <c r="I125" i="1"/>
  <c r="J125" i="1" s="1"/>
  <c r="K125" i="1" s="1"/>
  <c r="I124" i="1"/>
  <c r="J124" i="1" s="1"/>
  <c r="K124" i="1" s="1"/>
  <c r="I123" i="1"/>
  <c r="J123" i="1" s="1"/>
  <c r="K123" i="1" s="1"/>
  <c r="I122" i="1"/>
  <c r="J122" i="1" s="1"/>
  <c r="K122" i="1" s="1"/>
  <c r="I121" i="1"/>
  <c r="J121" i="1" s="1"/>
  <c r="K121" i="1" s="1"/>
  <c r="I120" i="1"/>
  <c r="J120" i="1" s="1"/>
  <c r="K120" i="1" s="1"/>
  <c r="I119" i="1"/>
  <c r="J119" i="1" s="1"/>
  <c r="K119" i="1" s="1"/>
  <c r="I118" i="1"/>
  <c r="J118" i="1" s="1"/>
  <c r="K118" i="1" s="1"/>
  <c r="I117" i="1"/>
  <c r="J117" i="1" s="1"/>
  <c r="K117" i="1" s="1"/>
  <c r="I116" i="1"/>
  <c r="J116" i="1" s="1"/>
  <c r="K116" i="1" s="1"/>
  <c r="I115" i="1"/>
  <c r="J115" i="1" s="1"/>
  <c r="K115" i="1" s="1"/>
  <c r="I114" i="1"/>
  <c r="J114" i="1" s="1"/>
  <c r="K114" i="1" s="1"/>
  <c r="I113" i="1"/>
  <c r="J113" i="1" s="1"/>
  <c r="K113" i="1" s="1"/>
  <c r="I112" i="1"/>
  <c r="J112" i="1" s="1"/>
  <c r="K112" i="1" s="1"/>
  <c r="I111" i="1"/>
  <c r="J111" i="1" s="1"/>
  <c r="K111" i="1" s="1"/>
  <c r="I110" i="1"/>
  <c r="J110" i="1" s="1"/>
  <c r="K110" i="1" s="1"/>
  <c r="I109" i="1"/>
  <c r="J109" i="1" s="1"/>
  <c r="K109" i="1" s="1"/>
  <c r="I108" i="1"/>
  <c r="J108" i="1" s="1"/>
  <c r="K108" i="1" s="1"/>
  <c r="I107" i="1"/>
  <c r="J107" i="1" s="1"/>
  <c r="K107" i="1" s="1"/>
  <c r="I106" i="1"/>
  <c r="J106" i="1" s="1"/>
  <c r="K106" i="1" s="1"/>
  <c r="I105" i="1"/>
  <c r="J105" i="1" s="1"/>
  <c r="K105" i="1" s="1"/>
  <c r="I104" i="1"/>
  <c r="J104" i="1" s="1"/>
  <c r="K104" i="1" s="1"/>
  <c r="I103" i="1"/>
  <c r="J103" i="1" s="1"/>
  <c r="K103" i="1" s="1"/>
  <c r="I102" i="1"/>
  <c r="J102" i="1" s="1"/>
  <c r="K102" i="1" s="1"/>
  <c r="I101" i="1"/>
  <c r="J101" i="1" s="1"/>
  <c r="K101" i="1" s="1"/>
  <c r="I100" i="1"/>
  <c r="J100" i="1" s="1"/>
  <c r="K100" i="1" s="1"/>
  <c r="I99" i="1"/>
  <c r="J99" i="1" s="1"/>
  <c r="K99" i="1" s="1"/>
  <c r="I98" i="1"/>
  <c r="J98" i="1" s="1"/>
  <c r="K98" i="1" s="1"/>
  <c r="I97" i="1"/>
  <c r="J97" i="1" s="1"/>
  <c r="K97" i="1" s="1"/>
  <c r="I96" i="1"/>
  <c r="J96" i="1" s="1"/>
  <c r="K96" i="1" s="1"/>
  <c r="I95" i="1"/>
  <c r="J95" i="1" s="1"/>
  <c r="K95" i="1" s="1"/>
  <c r="I94" i="1"/>
  <c r="J94" i="1" s="1"/>
  <c r="K94" i="1" s="1"/>
  <c r="I93" i="1"/>
  <c r="J93" i="1" s="1"/>
  <c r="K93" i="1" s="1"/>
  <c r="I92" i="1"/>
  <c r="J92" i="1" s="1"/>
  <c r="K92" i="1" s="1"/>
  <c r="I91" i="1"/>
  <c r="J91" i="1" s="1"/>
  <c r="K91" i="1" s="1"/>
  <c r="I90" i="1"/>
  <c r="J90" i="1" s="1"/>
  <c r="K90" i="1" s="1"/>
  <c r="I89" i="1"/>
  <c r="J89" i="1" s="1"/>
  <c r="K89" i="1" s="1"/>
  <c r="I88" i="1"/>
  <c r="J88" i="1" s="1"/>
  <c r="K88" i="1" s="1"/>
  <c r="I87" i="1"/>
  <c r="J87" i="1" s="1"/>
  <c r="K87" i="1" s="1"/>
  <c r="I86" i="1"/>
  <c r="J86" i="1" s="1"/>
  <c r="K86" i="1" s="1"/>
  <c r="I85" i="1"/>
  <c r="J85" i="1" s="1"/>
  <c r="K85" i="1" s="1"/>
  <c r="I84" i="1"/>
  <c r="J84" i="1" s="1"/>
  <c r="K84" i="1" s="1"/>
  <c r="I83" i="1"/>
  <c r="J83" i="1" s="1"/>
  <c r="K83" i="1" s="1"/>
  <c r="I82" i="1"/>
  <c r="J82" i="1" s="1"/>
  <c r="K82" i="1" s="1"/>
  <c r="I81" i="1"/>
  <c r="J81" i="1" s="1"/>
  <c r="K81" i="1" s="1"/>
  <c r="I80" i="1"/>
  <c r="J80" i="1" s="1"/>
  <c r="K80" i="1" s="1"/>
  <c r="I79" i="1"/>
  <c r="J79" i="1" s="1"/>
  <c r="K79" i="1" s="1"/>
  <c r="I78" i="1"/>
  <c r="J78" i="1" s="1"/>
  <c r="K78" i="1" s="1"/>
  <c r="I77" i="1"/>
  <c r="J77" i="1" s="1"/>
  <c r="K77" i="1" s="1"/>
  <c r="I76" i="1"/>
  <c r="J76" i="1" s="1"/>
  <c r="K76" i="1" s="1"/>
  <c r="I75" i="1"/>
  <c r="J75" i="1" s="1"/>
  <c r="K75" i="1" s="1"/>
  <c r="I74" i="1"/>
  <c r="J74" i="1" s="1"/>
  <c r="K74" i="1" s="1"/>
  <c r="J73" i="1"/>
  <c r="K73" i="1" s="1"/>
  <c r="I73" i="1"/>
  <c r="I72" i="1"/>
  <c r="J72" i="1" s="1"/>
  <c r="K72" i="1" s="1"/>
  <c r="I71" i="1"/>
  <c r="J71" i="1" s="1"/>
  <c r="K71" i="1" s="1"/>
  <c r="I70" i="1"/>
  <c r="J70" i="1" s="1"/>
  <c r="K70" i="1" s="1"/>
  <c r="J69" i="1"/>
  <c r="K69" i="1" s="1"/>
  <c r="I69" i="1"/>
  <c r="I68" i="1"/>
  <c r="J68" i="1" s="1"/>
  <c r="K68" i="1" s="1"/>
  <c r="I67" i="1"/>
  <c r="J67" i="1" s="1"/>
  <c r="K67" i="1" s="1"/>
  <c r="I66" i="1"/>
  <c r="J66" i="1" s="1"/>
  <c r="K66" i="1" s="1"/>
  <c r="I65" i="1"/>
  <c r="J65" i="1" s="1"/>
  <c r="K65" i="1" s="1"/>
  <c r="I64" i="1"/>
  <c r="J64" i="1" s="1"/>
  <c r="K64" i="1" s="1"/>
  <c r="J63" i="1"/>
  <c r="K63" i="1" s="1"/>
  <c r="I63" i="1"/>
  <c r="I62" i="1"/>
  <c r="J62" i="1" s="1"/>
  <c r="K62" i="1" s="1"/>
  <c r="I61" i="1"/>
  <c r="J61" i="1" s="1"/>
  <c r="K61" i="1" s="1"/>
  <c r="I60" i="1"/>
  <c r="J60" i="1" s="1"/>
  <c r="K60" i="1" s="1"/>
  <c r="J59" i="1"/>
  <c r="K59" i="1" s="1"/>
  <c r="I59" i="1"/>
  <c r="I58" i="1"/>
  <c r="J58" i="1" s="1"/>
  <c r="K58" i="1" s="1"/>
  <c r="I57" i="1"/>
  <c r="J57" i="1" s="1"/>
  <c r="K57" i="1" s="1"/>
  <c r="I56" i="1"/>
  <c r="J56" i="1" s="1"/>
  <c r="K56" i="1" s="1"/>
  <c r="J55" i="1"/>
  <c r="K55" i="1" s="1"/>
  <c r="I55" i="1"/>
  <c r="I54" i="1"/>
  <c r="J54" i="1" s="1"/>
  <c r="K54" i="1" s="1"/>
  <c r="I53" i="1"/>
  <c r="J53" i="1" s="1"/>
  <c r="K53" i="1" s="1"/>
  <c r="I52" i="1"/>
  <c r="J52" i="1" s="1"/>
  <c r="K52" i="1" s="1"/>
  <c r="J51" i="1"/>
  <c r="K51" i="1" s="1"/>
  <c r="I51" i="1"/>
  <c r="I50" i="1"/>
  <c r="J50" i="1" s="1"/>
  <c r="K50" i="1" s="1"/>
  <c r="I49" i="1"/>
  <c r="J49" i="1" s="1"/>
  <c r="K49" i="1" s="1"/>
  <c r="I48" i="1"/>
  <c r="J48" i="1" s="1"/>
  <c r="K48" i="1" s="1"/>
  <c r="J47" i="1"/>
  <c r="K47" i="1" s="1"/>
  <c r="I47" i="1"/>
  <c r="I46" i="1"/>
  <c r="J46" i="1" s="1"/>
  <c r="K46" i="1" s="1"/>
  <c r="I45" i="1"/>
  <c r="J45" i="1" s="1"/>
  <c r="K45" i="1" s="1"/>
  <c r="I44" i="1"/>
  <c r="J44" i="1" s="1"/>
  <c r="K44" i="1" s="1"/>
  <c r="J43" i="1"/>
  <c r="K43" i="1" s="1"/>
  <c r="I43" i="1"/>
  <c r="I42" i="1"/>
  <c r="J42" i="1" s="1"/>
  <c r="K42" i="1" s="1"/>
  <c r="I41" i="1"/>
  <c r="J41" i="1" s="1"/>
  <c r="K41" i="1" s="1"/>
  <c r="I40" i="1"/>
  <c r="J40" i="1" s="1"/>
  <c r="K40" i="1" s="1"/>
  <c r="J39" i="1"/>
  <c r="K39" i="1" s="1"/>
  <c r="I39" i="1"/>
  <c r="I38" i="1"/>
  <c r="J38" i="1" s="1"/>
  <c r="K38" i="1" s="1"/>
  <c r="I37" i="1"/>
  <c r="J37" i="1" s="1"/>
  <c r="K37" i="1" s="1"/>
  <c r="I36" i="1"/>
  <c r="J36" i="1" s="1"/>
  <c r="K36" i="1" s="1"/>
  <c r="J35" i="1"/>
  <c r="K35" i="1" s="1"/>
  <c r="I35" i="1"/>
  <c r="I34" i="1"/>
  <c r="J34" i="1" s="1"/>
  <c r="K34" i="1" s="1"/>
  <c r="I33" i="1"/>
  <c r="J33" i="1" s="1"/>
  <c r="K33" i="1" s="1"/>
  <c r="I32" i="1"/>
  <c r="J32" i="1" s="1"/>
  <c r="K32" i="1" s="1"/>
  <c r="J31" i="1"/>
  <c r="K31" i="1" s="1"/>
  <c r="I31" i="1"/>
  <c r="I30" i="1"/>
  <c r="J30" i="1" s="1"/>
  <c r="K30" i="1" s="1"/>
  <c r="I29" i="1"/>
  <c r="J29" i="1" s="1"/>
  <c r="K29" i="1" s="1"/>
  <c r="I28" i="1"/>
  <c r="J28" i="1" s="1"/>
  <c r="K28" i="1" s="1"/>
  <c r="J27" i="1"/>
  <c r="K27" i="1" s="1"/>
  <c r="I27" i="1"/>
  <c r="I26" i="1"/>
  <c r="J26" i="1" s="1"/>
  <c r="K26" i="1" s="1"/>
  <c r="I25" i="1"/>
  <c r="J25" i="1" s="1"/>
  <c r="K25" i="1" s="1"/>
  <c r="I24" i="1"/>
  <c r="J24" i="1" s="1"/>
  <c r="K24" i="1" s="1"/>
  <c r="J23" i="1"/>
  <c r="K23" i="1" s="1"/>
  <c r="I23" i="1"/>
  <c r="I22" i="1"/>
  <c r="J22" i="1" s="1"/>
  <c r="K22" i="1" s="1"/>
  <c r="I21" i="1"/>
  <c r="J21" i="1" s="1"/>
  <c r="K21" i="1" s="1"/>
  <c r="I20" i="1"/>
  <c r="J20" i="1" s="1"/>
  <c r="K20" i="1" s="1"/>
  <c r="J19" i="1"/>
  <c r="K19" i="1" s="1"/>
  <c r="I19" i="1"/>
  <c r="I18" i="1"/>
  <c r="J18" i="1" s="1"/>
  <c r="K18" i="1" s="1"/>
  <c r="I17" i="1"/>
  <c r="J17" i="1" s="1"/>
  <c r="K17" i="1" s="1"/>
  <c r="I16" i="1"/>
  <c r="J16" i="1" s="1"/>
  <c r="K16" i="1" s="1"/>
  <c r="J15" i="1"/>
  <c r="K15" i="1" s="1"/>
  <c r="I15" i="1"/>
  <c r="I14" i="1"/>
  <c r="J14" i="1" s="1"/>
  <c r="K14" i="1" s="1"/>
  <c r="I13" i="1"/>
  <c r="J13" i="1" s="1"/>
  <c r="K13" i="1" s="1"/>
  <c r="I12" i="1"/>
  <c r="J12" i="1" s="1"/>
  <c r="K12" i="1" s="1"/>
  <c r="J11" i="1"/>
  <c r="K11" i="1" s="1"/>
  <c r="I11" i="1"/>
  <c r="I10" i="1"/>
  <c r="J10" i="1" s="1"/>
  <c r="K10" i="1" s="1"/>
  <c r="I9" i="1"/>
  <c r="J9" i="1" s="1"/>
  <c r="K9" i="1" s="1"/>
  <c r="I8" i="1"/>
  <c r="J8" i="1" s="1"/>
  <c r="K8" i="1" s="1"/>
  <c r="J7" i="1"/>
  <c r="K7" i="1" s="1"/>
  <c r="I7" i="1"/>
  <c r="I6" i="1"/>
  <c r="I158" i="1" l="1"/>
  <c r="J158" i="1" s="1"/>
  <c r="K158" i="1" s="1"/>
  <c r="J6" i="1"/>
  <c r="K6" i="1" s="1"/>
</calcChain>
</file>

<file path=xl/sharedStrings.xml><?xml version="1.0" encoding="utf-8"?>
<sst xmlns="http://schemas.openxmlformats.org/spreadsheetml/2006/main" count="167" uniqueCount="165">
  <si>
    <t>Адрес</t>
  </si>
  <si>
    <t xml:space="preserve"> НОЯБРЬ 18 г</t>
  </si>
  <si>
    <t>ДЕКАБРЬ 18 г</t>
  </si>
  <si>
    <r>
      <rPr>
        <b/>
        <sz val="10"/>
        <rFont val="Times New Roman"/>
        <family val="1"/>
        <charset val="204"/>
      </rPr>
      <t xml:space="preserve">Итого за ноябрь, декабрь 18 г, </t>
    </r>
    <r>
      <rPr>
        <b/>
        <sz val="14"/>
        <rFont val="Times New Roman"/>
        <family val="1"/>
        <charset val="204"/>
      </rPr>
      <t>руб.</t>
    </r>
  </si>
  <si>
    <r>
      <rPr>
        <b/>
        <sz val="10"/>
        <rFont val="Times New Roman"/>
        <family val="1"/>
        <charset val="204"/>
      </rPr>
      <t xml:space="preserve">Итого за ноябрь, декабрь 18 г, </t>
    </r>
    <r>
      <rPr>
        <b/>
        <sz val="16"/>
        <rFont val="Times New Roman"/>
        <family val="1"/>
        <charset val="204"/>
      </rPr>
      <t>Гкал.</t>
    </r>
  </si>
  <si>
    <t>Поверен</t>
  </si>
  <si>
    <t>прод/непрод.</t>
  </si>
  <si>
    <t>Начислено в квитанции по ОДПУ , руб.</t>
  </si>
  <si>
    <t>По приборам учета, руб.</t>
  </si>
  <si>
    <t>Итого к перерасчету, руб (гр.5-гр.4)</t>
  </si>
  <si>
    <t>Итого к перерасчету, руб (гр.8-гр.7)</t>
  </si>
  <si>
    <t>Шумилова, Д  10, КВ  1</t>
  </si>
  <si>
    <t>Шумилова, Д  10, КВ  2</t>
  </si>
  <si>
    <t>Шумилова, Д  10, КВ  3</t>
  </si>
  <si>
    <t>Шумилова, Д  10, КВ  4</t>
  </si>
  <si>
    <t>Шумилова, Д  10, КВ  5</t>
  </si>
  <si>
    <t>Шумилова, Д  10, КВ  6</t>
  </si>
  <si>
    <t>Шумилова, Д  10, КВ  7</t>
  </si>
  <si>
    <t>Шумилова, Д  10, КВ  8</t>
  </si>
  <si>
    <t>Шумилова, Д  10, КВ  9</t>
  </si>
  <si>
    <t>Шумилова, Д  10, КВ  10</t>
  </si>
  <si>
    <t>Шумилова, Д  10, КВ  11</t>
  </si>
  <si>
    <t>Шумилова, Д  10, КВ  12</t>
  </si>
  <si>
    <t>Шумилова, Д  10, КВ  13</t>
  </si>
  <si>
    <t>Шумилова, Д  10, КВ  14</t>
  </si>
  <si>
    <t>Шумилова, Д  10, КВ  15</t>
  </si>
  <si>
    <t>Шумилова, Д  10, КВ  16</t>
  </si>
  <si>
    <t>Шумилова, Д  10, КВ  17</t>
  </si>
  <si>
    <t>Шумилова, Д  10, КВ  18</t>
  </si>
  <si>
    <t>Шумилова, Д  10, КВ  19</t>
  </si>
  <si>
    <t>Шумилова, Д  10, КВ  20</t>
  </si>
  <si>
    <t>Шумилова, Д  10, КВ  21</t>
  </si>
  <si>
    <t>Шумилова, Д  10, КВ  22</t>
  </si>
  <si>
    <t>Шумилова, Д  10, КВ  23</t>
  </si>
  <si>
    <t>Шумилова, Д  10, КВ  24</t>
  </si>
  <si>
    <t>Шумилова, Д  10, КВ  25</t>
  </si>
  <si>
    <t>Шумилова, Д  10, КВ  26</t>
  </si>
  <si>
    <t>Шумилова, Д  10, КВ  27</t>
  </si>
  <si>
    <t>Шумилова, Д  10, КВ  28</t>
  </si>
  <si>
    <t>Шумилова, Д  10, КВ  29</t>
  </si>
  <si>
    <t>Шумилова, Д  10, КВ  30</t>
  </si>
  <si>
    <t>Шумилова, Д  10, КВ  31</t>
  </si>
  <si>
    <t>Шумилова, Д  10, КВ  32</t>
  </si>
  <si>
    <t>Шумилова, Д  10, КВ  33</t>
  </si>
  <si>
    <t>Шумилова, Д  10, КВ  34</t>
  </si>
  <si>
    <t>Шумилова, Д  10, КВ  35</t>
  </si>
  <si>
    <t>Шумилова, Д  10, КВ  36</t>
  </si>
  <si>
    <t>Шумилова, Д  10, КВ  37</t>
  </si>
  <si>
    <t>Шумилова, Д  10, КВ  38</t>
  </si>
  <si>
    <t>Шумилова, Д  10, КВ  39</t>
  </si>
  <si>
    <t>Шумилова, Д  10, КВ  40</t>
  </si>
  <si>
    <t>Шумилова, Д  10, КВ  41</t>
  </si>
  <si>
    <t>Шумилова, Д  10, КВ  42</t>
  </si>
  <si>
    <t>Шумилова, Д  10, КВ  43</t>
  </si>
  <si>
    <t>Шумилова, Д  10, КВ  44</t>
  </si>
  <si>
    <t>Шумилова, Д  10, КВ  45</t>
  </si>
  <si>
    <t>Шумилова, Д  10, КВ  46</t>
  </si>
  <si>
    <t>Шумилова, Д  10, КВ  47</t>
  </si>
  <si>
    <t>Шумилова, Д  10, КВ  48</t>
  </si>
  <si>
    <t>Шумилова, Д  10, КВ  49</t>
  </si>
  <si>
    <t>Шумилова, Д  10, КВ  50</t>
  </si>
  <si>
    <t>Шумилова, Д  10, КВ  51</t>
  </si>
  <si>
    <t>Шумилова, Д  10, КВ  52</t>
  </si>
  <si>
    <t>Шумилова, Д  10, КВ  53</t>
  </si>
  <si>
    <t>Шумилова, Д  10, КВ  54</t>
  </si>
  <si>
    <t>Шумилова, Д  10, КВ  55</t>
  </si>
  <si>
    <t>Шумилова, Д  10, КВ  56</t>
  </si>
  <si>
    <t>Шумилова, Д  10, КВ  57</t>
  </si>
  <si>
    <t>Шумилова, Д  10, КВ  58</t>
  </si>
  <si>
    <t>Шумилова, Д  10, КВ  59</t>
  </si>
  <si>
    <t>Шумилова, Д  10, КВ  60</t>
  </si>
  <si>
    <t>Шумилова, Д  10, КВ  61</t>
  </si>
  <si>
    <t>Шумилова, Д  10, КВ  62</t>
  </si>
  <si>
    <t>Шумилова, Д  10, КВ  63</t>
  </si>
  <si>
    <t>Шумилова, Д  10, КВ  64</t>
  </si>
  <si>
    <t>Шумилова, Д  10, КВ  65</t>
  </si>
  <si>
    <t>Шумилова, Д  10, КВ  66</t>
  </si>
  <si>
    <t>Шумилова, Д  10, КВ  67</t>
  </si>
  <si>
    <t>Шумилова, Д  10, КВ  68</t>
  </si>
  <si>
    <t>Шумилова, Д  10, КВ  69</t>
  </si>
  <si>
    <t>Шумилова, Д  10, КВ  70</t>
  </si>
  <si>
    <t>Шумилова, Д  10, КВ  71</t>
  </si>
  <si>
    <t>Шумилова, Д  10, КВ  72</t>
  </si>
  <si>
    <t>Шумилова, Д  10, КВ  73</t>
  </si>
  <si>
    <t>Шумилова, Д  10, КВ  74</t>
  </si>
  <si>
    <t>Шумилова, Д  10, КВ  75</t>
  </si>
  <si>
    <t>Шумилова, Д  10, КВ  76</t>
  </si>
  <si>
    <t>Шумилова, Д  10, КВ  77</t>
  </si>
  <si>
    <t>Шумилова, Д  10, КВ  78</t>
  </si>
  <si>
    <t>Шумилова, Д  10, КВ  79</t>
  </si>
  <si>
    <t>Шумилова, Д  10, КВ  80</t>
  </si>
  <si>
    <t>Шумилова, Д  10, КВ  81</t>
  </si>
  <si>
    <t>Шумилова, Д  10, КВ  82</t>
  </si>
  <si>
    <t>Шумилова, Д  10, КВ  83</t>
  </si>
  <si>
    <t>Шумилова, Д  10, КВ  84</t>
  </si>
  <si>
    <t>Шумилова, Д  10, КВ  85</t>
  </si>
  <si>
    <t>Шумилова, Д  10, КВ  86</t>
  </si>
  <si>
    <t>Шумилова, Д  10, КВ  87</t>
  </si>
  <si>
    <t>Шумилова, Д  10, КВ  88</t>
  </si>
  <si>
    <t>Шумилова, Д  10, КВ  89</t>
  </si>
  <si>
    <t>Шумилова, Д  10, КВ  90</t>
  </si>
  <si>
    <t>Шумилова, Д  10, КВ  91</t>
  </si>
  <si>
    <t>Шумилова, Д  10, КВ  92</t>
  </si>
  <si>
    <t>Шумилова, Д  10, КВ  93</t>
  </si>
  <si>
    <t>Шумилова, Д  10, КВ  94</t>
  </si>
  <si>
    <t>Шумилова, Д  10, КВ  95</t>
  </si>
  <si>
    <t>Шумилова, Д  10, КВ  96</t>
  </si>
  <si>
    <t>Шумилова, Д  10, КВ  97</t>
  </si>
  <si>
    <t>Шумилова, Д  10, КВ  98</t>
  </si>
  <si>
    <t>Шумилова, Д  10, КВ  99</t>
  </si>
  <si>
    <t>Шумилова, Д  10, КВ  100</t>
  </si>
  <si>
    <t>Шумилова, Д  10, КВ  101</t>
  </si>
  <si>
    <t>Шумилова, Д  10, КВ  102</t>
  </si>
  <si>
    <t>Шумилова, Д  10, КВ  103</t>
  </si>
  <si>
    <t>Шумилова, Д  10, КВ  104</t>
  </si>
  <si>
    <t>Шумилова, Д  10, КВ  105</t>
  </si>
  <si>
    <t>Шумилова, Д  10, КВ  106</t>
  </si>
  <si>
    <t>Шумилова, Д  10, КВ  107</t>
  </si>
  <si>
    <t>Шумилова, Д  10, КВ  108</t>
  </si>
  <si>
    <t>Шумилова, Д  10, КВ  109</t>
  </si>
  <si>
    <t>Шумилова, Д  10, КВ  110</t>
  </si>
  <si>
    <t>Шумилова, Д  10, КВ  111</t>
  </si>
  <si>
    <t>Шумилова, Д  10, КВ  112</t>
  </si>
  <si>
    <t>Шумилова, Д  10, КВ  113</t>
  </si>
  <si>
    <t>Шумилова, Д  10, КВ  114</t>
  </si>
  <si>
    <t>Шумилова, Д  10, КВ  115</t>
  </si>
  <si>
    <t>Шумилова, Д  10, КВ  116</t>
  </si>
  <si>
    <t>Шумилова, Д  10, КВ  117</t>
  </si>
  <si>
    <t>Шумилова, Д  10, КВ  118</t>
  </si>
  <si>
    <t>Шумилова, Д  10, КВ  119</t>
  </si>
  <si>
    <t>Шумилова, Д  10, КВ  120</t>
  </si>
  <si>
    <t>Шумилова, Д  10, КВ  121</t>
  </si>
  <si>
    <t>Шумилова, Д  10, КВ  122</t>
  </si>
  <si>
    <t>Шумилова, Д  10, КВ  123</t>
  </si>
  <si>
    <t>Шумилова, Д  10, КВ  124</t>
  </si>
  <si>
    <t>Шумилова, Д  10, КВ  125</t>
  </si>
  <si>
    <t>Шумилова, Д  10, КВ  126</t>
  </si>
  <si>
    <t>Шумилова, Д  10, КВ  127</t>
  </si>
  <si>
    <t>Шумилова, Д  10, КВ  128</t>
  </si>
  <si>
    <t>Шумилова, Д  10, КВ  129</t>
  </si>
  <si>
    <t>Шумилова, Д  10, КВ  130</t>
  </si>
  <si>
    <t>Шумилова, Д  10, КВ  131</t>
  </si>
  <si>
    <t>Шумилова, Д  10, КВ  132</t>
  </si>
  <si>
    <t>Шумилова, Д  10, КВ  133</t>
  </si>
  <si>
    <t>Шумилова, Д  10, КВ  134</t>
  </si>
  <si>
    <t>Шумилова, Д  10, КВ  135</t>
  </si>
  <si>
    <t>Шумилова, Д  10, КВ  136</t>
  </si>
  <si>
    <t>Шумилова, Д  10, КВ  137</t>
  </si>
  <si>
    <t>Шумилова, Д  10, КВ  138</t>
  </si>
  <si>
    <t>Шумилова, Д  10, КВ  139</t>
  </si>
  <si>
    <t>Шумилова, Д  10, КВ  140</t>
  </si>
  <si>
    <t>Шумилова, Д  10, КВ  141</t>
  </si>
  <si>
    <t>Шумилова, Д  10, КВ  142</t>
  </si>
  <si>
    <t>Шумилова, Д  10, КВ  143</t>
  </si>
  <si>
    <t>Шумилова, Д  10, КВ  144</t>
  </si>
  <si>
    <t>Шумилова, Д  10, КВ  145</t>
  </si>
  <si>
    <t>Шумилова, Д  10, КВ  146</t>
  </si>
  <si>
    <t>Шумилова, Д  10, КВ  147</t>
  </si>
  <si>
    <t>Шумилова, Д  10, КВ  148</t>
  </si>
  <si>
    <t>Шумилова, Д  10, КВ  149</t>
  </si>
  <si>
    <t>Шумилова, Д  10, КВ  150</t>
  </si>
  <si>
    <t>Шумилова, Д  10, КВ  151</t>
  </si>
  <si>
    <t>Шумилова, Д  10, КВ  152</t>
  </si>
  <si>
    <t>Итого Шумилова д. 10</t>
  </si>
  <si>
    <t>Данные по пересчету отопления за декабрь 2018 г по ул.Шумилова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</si>
</sst>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164" fontId="1" fillId="3" borderId="1" xfId="0" applyNumberFormat="1" applyFont="1" applyFill="1" applyBorder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/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4" fontId="5" fillId="2" borderId="10" xfId="0" applyNumberFormat="1" applyFont="1" applyFill="1" applyBorder="1"/>
    <xf numFmtId="0" fontId="1" fillId="2" borderId="5" xfId="0" applyFont="1" applyFill="1" applyBorder="1"/>
    <xf numFmtId="0" fontId="6" fillId="2" borderId="1" xfId="0" applyFont="1" applyFill="1" applyBorder="1"/>
    <xf numFmtId="4" fontId="2" fillId="2" borderId="6" xfId="0" applyNumberFormat="1" applyFont="1" applyFill="1" applyBorder="1"/>
    <xf numFmtId="2" fontId="1" fillId="3" borderId="7" xfId="0" applyNumberFormat="1" applyFont="1" applyFill="1" applyBorder="1"/>
    <xf numFmtId="2" fontId="1" fillId="3" borderId="1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workbookViewId="0">
      <selection activeCell="D1" sqref="D1:F1048576"/>
    </sheetView>
  </sheetViews>
  <sheetFormatPr defaultRowHeight="12.75" x14ac:dyDescent="0.2"/>
  <cols>
    <col min="1" max="1" width="29.7109375" style="2" customWidth="1"/>
    <col min="2" max="2" width="0" style="2" hidden="1" customWidth="1"/>
    <col min="3" max="3" width="10.140625" style="2" hidden="1" customWidth="1"/>
    <col min="4" max="4" width="12.42578125" style="2" hidden="1" customWidth="1"/>
    <col min="5" max="5" width="11.5703125" style="2" hidden="1" customWidth="1"/>
    <col min="6" max="6" width="12.28515625" style="1" hidden="1" customWidth="1"/>
    <col min="7" max="7" width="12.28515625" style="2" customWidth="1"/>
    <col min="8" max="8" width="14" style="2" customWidth="1"/>
    <col min="9" max="9" width="12.85546875" style="2" customWidth="1"/>
    <col min="10" max="10" width="13.28515625" style="2" customWidth="1"/>
    <col min="11" max="11" width="12" style="2" customWidth="1"/>
    <col min="12" max="14" width="0" style="2" hidden="1" customWidth="1"/>
    <col min="15" max="256" width="9.140625" style="2"/>
    <col min="257" max="257" width="29.7109375" style="2" customWidth="1"/>
    <col min="258" max="259" width="0" style="2" hidden="1" customWidth="1"/>
    <col min="260" max="260" width="12.42578125" style="2" customWidth="1"/>
    <col min="261" max="261" width="11.5703125" style="2" customWidth="1"/>
    <col min="262" max="263" width="12.28515625" style="2" customWidth="1"/>
    <col min="264" max="264" width="14" style="2" customWidth="1"/>
    <col min="265" max="265" width="12.85546875" style="2" customWidth="1"/>
    <col min="266" max="266" width="13.28515625" style="2" customWidth="1"/>
    <col min="267" max="267" width="12" style="2" customWidth="1"/>
    <col min="268" max="270" width="0" style="2" hidden="1" customWidth="1"/>
    <col min="271" max="512" width="9.140625" style="2"/>
    <col min="513" max="513" width="29.7109375" style="2" customWidth="1"/>
    <col min="514" max="515" width="0" style="2" hidden="1" customWidth="1"/>
    <col min="516" max="516" width="12.42578125" style="2" customWidth="1"/>
    <col min="517" max="517" width="11.5703125" style="2" customWidth="1"/>
    <col min="518" max="519" width="12.28515625" style="2" customWidth="1"/>
    <col min="520" max="520" width="14" style="2" customWidth="1"/>
    <col min="521" max="521" width="12.85546875" style="2" customWidth="1"/>
    <col min="522" max="522" width="13.28515625" style="2" customWidth="1"/>
    <col min="523" max="523" width="12" style="2" customWidth="1"/>
    <col min="524" max="526" width="0" style="2" hidden="1" customWidth="1"/>
    <col min="527" max="768" width="9.140625" style="2"/>
    <col min="769" max="769" width="29.7109375" style="2" customWidth="1"/>
    <col min="770" max="771" width="0" style="2" hidden="1" customWidth="1"/>
    <col min="772" max="772" width="12.42578125" style="2" customWidth="1"/>
    <col min="773" max="773" width="11.5703125" style="2" customWidth="1"/>
    <col min="774" max="775" width="12.28515625" style="2" customWidth="1"/>
    <col min="776" max="776" width="14" style="2" customWidth="1"/>
    <col min="777" max="777" width="12.85546875" style="2" customWidth="1"/>
    <col min="778" max="778" width="13.28515625" style="2" customWidth="1"/>
    <col min="779" max="779" width="12" style="2" customWidth="1"/>
    <col min="780" max="782" width="0" style="2" hidden="1" customWidth="1"/>
    <col min="783" max="1024" width="9.140625" style="2"/>
    <col min="1025" max="1025" width="29.7109375" style="2" customWidth="1"/>
    <col min="1026" max="1027" width="0" style="2" hidden="1" customWidth="1"/>
    <col min="1028" max="1028" width="12.42578125" style="2" customWidth="1"/>
    <col min="1029" max="1029" width="11.5703125" style="2" customWidth="1"/>
    <col min="1030" max="1031" width="12.28515625" style="2" customWidth="1"/>
    <col min="1032" max="1032" width="14" style="2" customWidth="1"/>
    <col min="1033" max="1033" width="12.85546875" style="2" customWidth="1"/>
    <col min="1034" max="1034" width="13.28515625" style="2" customWidth="1"/>
    <col min="1035" max="1035" width="12" style="2" customWidth="1"/>
    <col min="1036" max="1038" width="0" style="2" hidden="1" customWidth="1"/>
    <col min="1039" max="1280" width="9.140625" style="2"/>
    <col min="1281" max="1281" width="29.7109375" style="2" customWidth="1"/>
    <col min="1282" max="1283" width="0" style="2" hidden="1" customWidth="1"/>
    <col min="1284" max="1284" width="12.42578125" style="2" customWidth="1"/>
    <col min="1285" max="1285" width="11.5703125" style="2" customWidth="1"/>
    <col min="1286" max="1287" width="12.28515625" style="2" customWidth="1"/>
    <col min="1288" max="1288" width="14" style="2" customWidth="1"/>
    <col min="1289" max="1289" width="12.85546875" style="2" customWidth="1"/>
    <col min="1290" max="1290" width="13.28515625" style="2" customWidth="1"/>
    <col min="1291" max="1291" width="12" style="2" customWidth="1"/>
    <col min="1292" max="1294" width="0" style="2" hidden="1" customWidth="1"/>
    <col min="1295" max="1536" width="9.140625" style="2"/>
    <col min="1537" max="1537" width="29.7109375" style="2" customWidth="1"/>
    <col min="1538" max="1539" width="0" style="2" hidden="1" customWidth="1"/>
    <col min="1540" max="1540" width="12.42578125" style="2" customWidth="1"/>
    <col min="1541" max="1541" width="11.5703125" style="2" customWidth="1"/>
    <col min="1542" max="1543" width="12.28515625" style="2" customWidth="1"/>
    <col min="1544" max="1544" width="14" style="2" customWidth="1"/>
    <col min="1545" max="1545" width="12.85546875" style="2" customWidth="1"/>
    <col min="1546" max="1546" width="13.28515625" style="2" customWidth="1"/>
    <col min="1547" max="1547" width="12" style="2" customWidth="1"/>
    <col min="1548" max="1550" width="0" style="2" hidden="1" customWidth="1"/>
    <col min="1551" max="1792" width="9.140625" style="2"/>
    <col min="1793" max="1793" width="29.7109375" style="2" customWidth="1"/>
    <col min="1794" max="1795" width="0" style="2" hidden="1" customWidth="1"/>
    <col min="1796" max="1796" width="12.42578125" style="2" customWidth="1"/>
    <col min="1797" max="1797" width="11.5703125" style="2" customWidth="1"/>
    <col min="1798" max="1799" width="12.28515625" style="2" customWidth="1"/>
    <col min="1800" max="1800" width="14" style="2" customWidth="1"/>
    <col min="1801" max="1801" width="12.85546875" style="2" customWidth="1"/>
    <col min="1802" max="1802" width="13.28515625" style="2" customWidth="1"/>
    <col min="1803" max="1803" width="12" style="2" customWidth="1"/>
    <col min="1804" max="1806" width="0" style="2" hidden="1" customWidth="1"/>
    <col min="1807" max="2048" width="9.140625" style="2"/>
    <col min="2049" max="2049" width="29.7109375" style="2" customWidth="1"/>
    <col min="2050" max="2051" width="0" style="2" hidden="1" customWidth="1"/>
    <col min="2052" max="2052" width="12.42578125" style="2" customWidth="1"/>
    <col min="2053" max="2053" width="11.5703125" style="2" customWidth="1"/>
    <col min="2054" max="2055" width="12.28515625" style="2" customWidth="1"/>
    <col min="2056" max="2056" width="14" style="2" customWidth="1"/>
    <col min="2057" max="2057" width="12.85546875" style="2" customWidth="1"/>
    <col min="2058" max="2058" width="13.28515625" style="2" customWidth="1"/>
    <col min="2059" max="2059" width="12" style="2" customWidth="1"/>
    <col min="2060" max="2062" width="0" style="2" hidden="1" customWidth="1"/>
    <col min="2063" max="2304" width="9.140625" style="2"/>
    <col min="2305" max="2305" width="29.7109375" style="2" customWidth="1"/>
    <col min="2306" max="2307" width="0" style="2" hidden="1" customWidth="1"/>
    <col min="2308" max="2308" width="12.42578125" style="2" customWidth="1"/>
    <col min="2309" max="2309" width="11.5703125" style="2" customWidth="1"/>
    <col min="2310" max="2311" width="12.28515625" style="2" customWidth="1"/>
    <col min="2312" max="2312" width="14" style="2" customWidth="1"/>
    <col min="2313" max="2313" width="12.85546875" style="2" customWidth="1"/>
    <col min="2314" max="2314" width="13.28515625" style="2" customWidth="1"/>
    <col min="2315" max="2315" width="12" style="2" customWidth="1"/>
    <col min="2316" max="2318" width="0" style="2" hidden="1" customWidth="1"/>
    <col min="2319" max="2560" width="9.140625" style="2"/>
    <col min="2561" max="2561" width="29.7109375" style="2" customWidth="1"/>
    <col min="2562" max="2563" width="0" style="2" hidden="1" customWidth="1"/>
    <col min="2564" max="2564" width="12.42578125" style="2" customWidth="1"/>
    <col min="2565" max="2565" width="11.5703125" style="2" customWidth="1"/>
    <col min="2566" max="2567" width="12.28515625" style="2" customWidth="1"/>
    <col min="2568" max="2568" width="14" style="2" customWidth="1"/>
    <col min="2569" max="2569" width="12.85546875" style="2" customWidth="1"/>
    <col min="2570" max="2570" width="13.28515625" style="2" customWidth="1"/>
    <col min="2571" max="2571" width="12" style="2" customWidth="1"/>
    <col min="2572" max="2574" width="0" style="2" hidden="1" customWidth="1"/>
    <col min="2575" max="2816" width="9.140625" style="2"/>
    <col min="2817" max="2817" width="29.7109375" style="2" customWidth="1"/>
    <col min="2818" max="2819" width="0" style="2" hidden="1" customWidth="1"/>
    <col min="2820" max="2820" width="12.42578125" style="2" customWidth="1"/>
    <col min="2821" max="2821" width="11.5703125" style="2" customWidth="1"/>
    <col min="2822" max="2823" width="12.28515625" style="2" customWidth="1"/>
    <col min="2824" max="2824" width="14" style="2" customWidth="1"/>
    <col min="2825" max="2825" width="12.85546875" style="2" customWidth="1"/>
    <col min="2826" max="2826" width="13.28515625" style="2" customWidth="1"/>
    <col min="2827" max="2827" width="12" style="2" customWidth="1"/>
    <col min="2828" max="2830" width="0" style="2" hidden="1" customWidth="1"/>
    <col min="2831" max="3072" width="9.140625" style="2"/>
    <col min="3073" max="3073" width="29.7109375" style="2" customWidth="1"/>
    <col min="3074" max="3075" width="0" style="2" hidden="1" customWidth="1"/>
    <col min="3076" max="3076" width="12.42578125" style="2" customWidth="1"/>
    <col min="3077" max="3077" width="11.5703125" style="2" customWidth="1"/>
    <col min="3078" max="3079" width="12.28515625" style="2" customWidth="1"/>
    <col min="3080" max="3080" width="14" style="2" customWidth="1"/>
    <col min="3081" max="3081" width="12.85546875" style="2" customWidth="1"/>
    <col min="3082" max="3082" width="13.28515625" style="2" customWidth="1"/>
    <col min="3083" max="3083" width="12" style="2" customWidth="1"/>
    <col min="3084" max="3086" width="0" style="2" hidden="1" customWidth="1"/>
    <col min="3087" max="3328" width="9.140625" style="2"/>
    <col min="3329" max="3329" width="29.7109375" style="2" customWidth="1"/>
    <col min="3330" max="3331" width="0" style="2" hidden="1" customWidth="1"/>
    <col min="3332" max="3332" width="12.42578125" style="2" customWidth="1"/>
    <col min="3333" max="3333" width="11.5703125" style="2" customWidth="1"/>
    <col min="3334" max="3335" width="12.28515625" style="2" customWidth="1"/>
    <col min="3336" max="3336" width="14" style="2" customWidth="1"/>
    <col min="3337" max="3337" width="12.85546875" style="2" customWidth="1"/>
    <col min="3338" max="3338" width="13.28515625" style="2" customWidth="1"/>
    <col min="3339" max="3339" width="12" style="2" customWidth="1"/>
    <col min="3340" max="3342" width="0" style="2" hidden="1" customWidth="1"/>
    <col min="3343" max="3584" width="9.140625" style="2"/>
    <col min="3585" max="3585" width="29.7109375" style="2" customWidth="1"/>
    <col min="3586" max="3587" width="0" style="2" hidden="1" customWidth="1"/>
    <col min="3588" max="3588" width="12.42578125" style="2" customWidth="1"/>
    <col min="3589" max="3589" width="11.5703125" style="2" customWidth="1"/>
    <col min="3590" max="3591" width="12.28515625" style="2" customWidth="1"/>
    <col min="3592" max="3592" width="14" style="2" customWidth="1"/>
    <col min="3593" max="3593" width="12.85546875" style="2" customWidth="1"/>
    <col min="3594" max="3594" width="13.28515625" style="2" customWidth="1"/>
    <col min="3595" max="3595" width="12" style="2" customWidth="1"/>
    <col min="3596" max="3598" width="0" style="2" hidden="1" customWidth="1"/>
    <col min="3599" max="3840" width="9.140625" style="2"/>
    <col min="3841" max="3841" width="29.7109375" style="2" customWidth="1"/>
    <col min="3842" max="3843" width="0" style="2" hidden="1" customWidth="1"/>
    <col min="3844" max="3844" width="12.42578125" style="2" customWidth="1"/>
    <col min="3845" max="3845" width="11.5703125" style="2" customWidth="1"/>
    <col min="3846" max="3847" width="12.28515625" style="2" customWidth="1"/>
    <col min="3848" max="3848" width="14" style="2" customWidth="1"/>
    <col min="3849" max="3849" width="12.85546875" style="2" customWidth="1"/>
    <col min="3850" max="3850" width="13.28515625" style="2" customWidth="1"/>
    <col min="3851" max="3851" width="12" style="2" customWidth="1"/>
    <col min="3852" max="3854" width="0" style="2" hidden="1" customWidth="1"/>
    <col min="3855" max="4096" width="9.140625" style="2"/>
    <col min="4097" max="4097" width="29.7109375" style="2" customWidth="1"/>
    <col min="4098" max="4099" width="0" style="2" hidden="1" customWidth="1"/>
    <col min="4100" max="4100" width="12.42578125" style="2" customWidth="1"/>
    <col min="4101" max="4101" width="11.5703125" style="2" customWidth="1"/>
    <col min="4102" max="4103" width="12.28515625" style="2" customWidth="1"/>
    <col min="4104" max="4104" width="14" style="2" customWidth="1"/>
    <col min="4105" max="4105" width="12.85546875" style="2" customWidth="1"/>
    <col min="4106" max="4106" width="13.28515625" style="2" customWidth="1"/>
    <col min="4107" max="4107" width="12" style="2" customWidth="1"/>
    <col min="4108" max="4110" width="0" style="2" hidden="1" customWidth="1"/>
    <col min="4111" max="4352" width="9.140625" style="2"/>
    <col min="4353" max="4353" width="29.7109375" style="2" customWidth="1"/>
    <col min="4354" max="4355" width="0" style="2" hidden="1" customWidth="1"/>
    <col min="4356" max="4356" width="12.42578125" style="2" customWidth="1"/>
    <col min="4357" max="4357" width="11.5703125" style="2" customWidth="1"/>
    <col min="4358" max="4359" width="12.28515625" style="2" customWidth="1"/>
    <col min="4360" max="4360" width="14" style="2" customWidth="1"/>
    <col min="4361" max="4361" width="12.85546875" style="2" customWidth="1"/>
    <col min="4362" max="4362" width="13.28515625" style="2" customWidth="1"/>
    <col min="4363" max="4363" width="12" style="2" customWidth="1"/>
    <col min="4364" max="4366" width="0" style="2" hidden="1" customWidth="1"/>
    <col min="4367" max="4608" width="9.140625" style="2"/>
    <col min="4609" max="4609" width="29.7109375" style="2" customWidth="1"/>
    <col min="4610" max="4611" width="0" style="2" hidden="1" customWidth="1"/>
    <col min="4612" max="4612" width="12.42578125" style="2" customWidth="1"/>
    <col min="4613" max="4613" width="11.5703125" style="2" customWidth="1"/>
    <col min="4614" max="4615" width="12.28515625" style="2" customWidth="1"/>
    <col min="4616" max="4616" width="14" style="2" customWidth="1"/>
    <col min="4617" max="4617" width="12.85546875" style="2" customWidth="1"/>
    <col min="4618" max="4618" width="13.28515625" style="2" customWidth="1"/>
    <col min="4619" max="4619" width="12" style="2" customWidth="1"/>
    <col min="4620" max="4622" width="0" style="2" hidden="1" customWidth="1"/>
    <col min="4623" max="4864" width="9.140625" style="2"/>
    <col min="4865" max="4865" width="29.7109375" style="2" customWidth="1"/>
    <col min="4866" max="4867" width="0" style="2" hidden="1" customWidth="1"/>
    <col min="4868" max="4868" width="12.42578125" style="2" customWidth="1"/>
    <col min="4869" max="4869" width="11.5703125" style="2" customWidth="1"/>
    <col min="4870" max="4871" width="12.28515625" style="2" customWidth="1"/>
    <col min="4872" max="4872" width="14" style="2" customWidth="1"/>
    <col min="4873" max="4873" width="12.85546875" style="2" customWidth="1"/>
    <col min="4874" max="4874" width="13.28515625" style="2" customWidth="1"/>
    <col min="4875" max="4875" width="12" style="2" customWidth="1"/>
    <col min="4876" max="4878" width="0" style="2" hidden="1" customWidth="1"/>
    <col min="4879" max="5120" width="9.140625" style="2"/>
    <col min="5121" max="5121" width="29.7109375" style="2" customWidth="1"/>
    <col min="5122" max="5123" width="0" style="2" hidden="1" customWidth="1"/>
    <col min="5124" max="5124" width="12.42578125" style="2" customWidth="1"/>
    <col min="5125" max="5125" width="11.5703125" style="2" customWidth="1"/>
    <col min="5126" max="5127" width="12.28515625" style="2" customWidth="1"/>
    <col min="5128" max="5128" width="14" style="2" customWidth="1"/>
    <col min="5129" max="5129" width="12.85546875" style="2" customWidth="1"/>
    <col min="5130" max="5130" width="13.28515625" style="2" customWidth="1"/>
    <col min="5131" max="5131" width="12" style="2" customWidth="1"/>
    <col min="5132" max="5134" width="0" style="2" hidden="1" customWidth="1"/>
    <col min="5135" max="5376" width="9.140625" style="2"/>
    <col min="5377" max="5377" width="29.7109375" style="2" customWidth="1"/>
    <col min="5378" max="5379" width="0" style="2" hidden="1" customWidth="1"/>
    <col min="5380" max="5380" width="12.42578125" style="2" customWidth="1"/>
    <col min="5381" max="5381" width="11.5703125" style="2" customWidth="1"/>
    <col min="5382" max="5383" width="12.28515625" style="2" customWidth="1"/>
    <col min="5384" max="5384" width="14" style="2" customWidth="1"/>
    <col min="5385" max="5385" width="12.85546875" style="2" customWidth="1"/>
    <col min="5386" max="5386" width="13.28515625" style="2" customWidth="1"/>
    <col min="5387" max="5387" width="12" style="2" customWidth="1"/>
    <col min="5388" max="5390" width="0" style="2" hidden="1" customWidth="1"/>
    <col min="5391" max="5632" width="9.140625" style="2"/>
    <col min="5633" max="5633" width="29.7109375" style="2" customWidth="1"/>
    <col min="5634" max="5635" width="0" style="2" hidden="1" customWidth="1"/>
    <col min="5636" max="5636" width="12.42578125" style="2" customWidth="1"/>
    <col min="5637" max="5637" width="11.5703125" style="2" customWidth="1"/>
    <col min="5638" max="5639" width="12.28515625" style="2" customWidth="1"/>
    <col min="5640" max="5640" width="14" style="2" customWidth="1"/>
    <col min="5641" max="5641" width="12.85546875" style="2" customWidth="1"/>
    <col min="5642" max="5642" width="13.28515625" style="2" customWidth="1"/>
    <col min="5643" max="5643" width="12" style="2" customWidth="1"/>
    <col min="5644" max="5646" width="0" style="2" hidden="1" customWidth="1"/>
    <col min="5647" max="5888" width="9.140625" style="2"/>
    <col min="5889" max="5889" width="29.7109375" style="2" customWidth="1"/>
    <col min="5890" max="5891" width="0" style="2" hidden="1" customWidth="1"/>
    <col min="5892" max="5892" width="12.42578125" style="2" customWidth="1"/>
    <col min="5893" max="5893" width="11.5703125" style="2" customWidth="1"/>
    <col min="5894" max="5895" width="12.28515625" style="2" customWidth="1"/>
    <col min="5896" max="5896" width="14" style="2" customWidth="1"/>
    <col min="5897" max="5897" width="12.85546875" style="2" customWidth="1"/>
    <col min="5898" max="5898" width="13.28515625" style="2" customWidth="1"/>
    <col min="5899" max="5899" width="12" style="2" customWidth="1"/>
    <col min="5900" max="5902" width="0" style="2" hidden="1" customWidth="1"/>
    <col min="5903" max="6144" width="9.140625" style="2"/>
    <col min="6145" max="6145" width="29.7109375" style="2" customWidth="1"/>
    <col min="6146" max="6147" width="0" style="2" hidden="1" customWidth="1"/>
    <col min="6148" max="6148" width="12.42578125" style="2" customWidth="1"/>
    <col min="6149" max="6149" width="11.5703125" style="2" customWidth="1"/>
    <col min="6150" max="6151" width="12.28515625" style="2" customWidth="1"/>
    <col min="6152" max="6152" width="14" style="2" customWidth="1"/>
    <col min="6153" max="6153" width="12.85546875" style="2" customWidth="1"/>
    <col min="6154" max="6154" width="13.28515625" style="2" customWidth="1"/>
    <col min="6155" max="6155" width="12" style="2" customWidth="1"/>
    <col min="6156" max="6158" width="0" style="2" hidden="1" customWidth="1"/>
    <col min="6159" max="6400" width="9.140625" style="2"/>
    <col min="6401" max="6401" width="29.7109375" style="2" customWidth="1"/>
    <col min="6402" max="6403" width="0" style="2" hidden="1" customWidth="1"/>
    <col min="6404" max="6404" width="12.42578125" style="2" customWidth="1"/>
    <col min="6405" max="6405" width="11.5703125" style="2" customWidth="1"/>
    <col min="6406" max="6407" width="12.28515625" style="2" customWidth="1"/>
    <col min="6408" max="6408" width="14" style="2" customWidth="1"/>
    <col min="6409" max="6409" width="12.85546875" style="2" customWidth="1"/>
    <col min="6410" max="6410" width="13.28515625" style="2" customWidth="1"/>
    <col min="6411" max="6411" width="12" style="2" customWidth="1"/>
    <col min="6412" max="6414" width="0" style="2" hidden="1" customWidth="1"/>
    <col min="6415" max="6656" width="9.140625" style="2"/>
    <col min="6657" max="6657" width="29.7109375" style="2" customWidth="1"/>
    <col min="6658" max="6659" width="0" style="2" hidden="1" customWidth="1"/>
    <col min="6660" max="6660" width="12.42578125" style="2" customWidth="1"/>
    <col min="6661" max="6661" width="11.5703125" style="2" customWidth="1"/>
    <col min="6662" max="6663" width="12.28515625" style="2" customWidth="1"/>
    <col min="6664" max="6664" width="14" style="2" customWidth="1"/>
    <col min="6665" max="6665" width="12.85546875" style="2" customWidth="1"/>
    <col min="6666" max="6666" width="13.28515625" style="2" customWidth="1"/>
    <col min="6667" max="6667" width="12" style="2" customWidth="1"/>
    <col min="6668" max="6670" width="0" style="2" hidden="1" customWidth="1"/>
    <col min="6671" max="6912" width="9.140625" style="2"/>
    <col min="6913" max="6913" width="29.7109375" style="2" customWidth="1"/>
    <col min="6914" max="6915" width="0" style="2" hidden="1" customWidth="1"/>
    <col min="6916" max="6916" width="12.42578125" style="2" customWidth="1"/>
    <col min="6917" max="6917" width="11.5703125" style="2" customWidth="1"/>
    <col min="6918" max="6919" width="12.28515625" style="2" customWidth="1"/>
    <col min="6920" max="6920" width="14" style="2" customWidth="1"/>
    <col min="6921" max="6921" width="12.85546875" style="2" customWidth="1"/>
    <col min="6922" max="6922" width="13.28515625" style="2" customWidth="1"/>
    <col min="6923" max="6923" width="12" style="2" customWidth="1"/>
    <col min="6924" max="6926" width="0" style="2" hidden="1" customWidth="1"/>
    <col min="6927" max="7168" width="9.140625" style="2"/>
    <col min="7169" max="7169" width="29.7109375" style="2" customWidth="1"/>
    <col min="7170" max="7171" width="0" style="2" hidden="1" customWidth="1"/>
    <col min="7172" max="7172" width="12.42578125" style="2" customWidth="1"/>
    <col min="7173" max="7173" width="11.5703125" style="2" customWidth="1"/>
    <col min="7174" max="7175" width="12.28515625" style="2" customWidth="1"/>
    <col min="7176" max="7176" width="14" style="2" customWidth="1"/>
    <col min="7177" max="7177" width="12.85546875" style="2" customWidth="1"/>
    <col min="7178" max="7178" width="13.28515625" style="2" customWidth="1"/>
    <col min="7179" max="7179" width="12" style="2" customWidth="1"/>
    <col min="7180" max="7182" width="0" style="2" hidden="1" customWidth="1"/>
    <col min="7183" max="7424" width="9.140625" style="2"/>
    <col min="7425" max="7425" width="29.7109375" style="2" customWidth="1"/>
    <col min="7426" max="7427" width="0" style="2" hidden="1" customWidth="1"/>
    <col min="7428" max="7428" width="12.42578125" style="2" customWidth="1"/>
    <col min="7429" max="7429" width="11.5703125" style="2" customWidth="1"/>
    <col min="7430" max="7431" width="12.28515625" style="2" customWidth="1"/>
    <col min="7432" max="7432" width="14" style="2" customWidth="1"/>
    <col min="7433" max="7433" width="12.85546875" style="2" customWidth="1"/>
    <col min="7434" max="7434" width="13.28515625" style="2" customWidth="1"/>
    <col min="7435" max="7435" width="12" style="2" customWidth="1"/>
    <col min="7436" max="7438" width="0" style="2" hidden="1" customWidth="1"/>
    <col min="7439" max="7680" width="9.140625" style="2"/>
    <col min="7681" max="7681" width="29.7109375" style="2" customWidth="1"/>
    <col min="7682" max="7683" width="0" style="2" hidden="1" customWidth="1"/>
    <col min="7684" max="7684" width="12.42578125" style="2" customWidth="1"/>
    <col min="7685" max="7685" width="11.5703125" style="2" customWidth="1"/>
    <col min="7686" max="7687" width="12.28515625" style="2" customWidth="1"/>
    <col min="7688" max="7688" width="14" style="2" customWidth="1"/>
    <col min="7689" max="7689" width="12.85546875" style="2" customWidth="1"/>
    <col min="7690" max="7690" width="13.28515625" style="2" customWidth="1"/>
    <col min="7691" max="7691" width="12" style="2" customWidth="1"/>
    <col min="7692" max="7694" width="0" style="2" hidden="1" customWidth="1"/>
    <col min="7695" max="7936" width="9.140625" style="2"/>
    <col min="7937" max="7937" width="29.7109375" style="2" customWidth="1"/>
    <col min="7938" max="7939" width="0" style="2" hidden="1" customWidth="1"/>
    <col min="7940" max="7940" width="12.42578125" style="2" customWidth="1"/>
    <col min="7941" max="7941" width="11.5703125" style="2" customWidth="1"/>
    <col min="7942" max="7943" width="12.28515625" style="2" customWidth="1"/>
    <col min="7944" max="7944" width="14" style="2" customWidth="1"/>
    <col min="7945" max="7945" width="12.85546875" style="2" customWidth="1"/>
    <col min="7946" max="7946" width="13.28515625" style="2" customWidth="1"/>
    <col min="7947" max="7947" width="12" style="2" customWidth="1"/>
    <col min="7948" max="7950" width="0" style="2" hidden="1" customWidth="1"/>
    <col min="7951" max="8192" width="9.140625" style="2"/>
    <col min="8193" max="8193" width="29.7109375" style="2" customWidth="1"/>
    <col min="8194" max="8195" width="0" style="2" hidden="1" customWidth="1"/>
    <col min="8196" max="8196" width="12.42578125" style="2" customWidth="1"/>
    <col min="8197" max="8197" width="11.5703125" style="2" customWidth="1"/>
    <col min="8198" max="8199" width="12.28515625" style="2" customWidth="1"/>
    <col min="8200" max="8200" width="14" style="2" customWidth="1"/>
    <col min="8201" max="8201" width="12.85546875" style="2" customWidth="1"/>
    <col min="8202" max="8202" width="13.28515625" style="2" customWidth="1"/>
    <col min="8203" max="8203" width="12" style="2" customWidth="1"/>
    <col min="8204" max="8206" width="0" style="2" hidden="1" customWidth="1"/>
    <col min="8207" max="8448" width="9.140625" style="2"/>
    <col min="8449" max="8449" width="29.7109375" style="2" customWidth="1"/>
    <col min="8450" max="8451" width="0" style="2" hidden="1" customWidth="1"/>
    <col min="8452" max="8452" width="12.42578125" style="2" customWidth="1"/>
    <col min="8453" max="8453" width="11.5703125" style="2" customWidth="1"/>
    <col min="8454" max="8455" width="12.28515625" style="2" customWidth="1"/>
    <col min="8456" max="8456" width="14" style="2" customWidth="1"/>
    <col min="8457" max="8457" width="12.85546875" style="2" customWidth="1"/>
    <col min="8458" max="8458" width="13.28515625" style="2" customWidth="1"/>
    <col min="8459" max="8459" width="12" style="2" customWidth="1"/>
    <col min="8460" max="8462" width="0" style="2" hidden="1" customWidth="1"/>
    <col min="8463" max="8704" width="9.140625" style="2"/>
    <col min="8705" max="8705" width="29.7109375" style="2" customWidth="1"/>
    <col min="8706" max="8707" width="0" style="2" hidden="1" customWidth="1"/>
    <col min="8708" max="8708" width="12.42578125" style="2" customWidth="1"/>
    <col min="8709" max="8709" width="11.5703125" style="2" customWidth="1"/>
    <col min="8710" max="8711" width="12.28515625" style="2" customWidth="1"/>
    <col min="8712" max="8712" width="14" style="2" customWidth="1"/>
    <col min="8713" max="8713" width="12.85546875" style="2" customWidth="1"/>
    <col min="8714" max="8714" width="13.28515625" style="2" customWidth="1"/>
    <col min="8715" max="8715" width="12" style="2" customWidth="1"/>
    <col min="8716" max="8718" width="0" style="2" hidden="1" customWidth="1"/>
    <col min="8719" max="8960" width="9.140625" style="2"/>
    <col min="8961" max="8961" width="29.7109375" style="2" customWidth="1"/>
    <col min="8962" max="8963" width="0" style="2" hidden="1" customWidth="1"/>
    <col min="8964" max="8964" width="12.42578125" style="2" customWidth="1"/>
    <col min="8965" max="8965" width="11.5703125" style="2" customWidth="1"/>
    <col min="8966" max="8967" width="12.28515625" style="2" customWidth="1"/>
    <col min="8968" max="8968" width="14" style="2" customWidth="1"/>
    <col min="8969" max="8969" width="12.85546875" style="2" customWidth="1"/>
    <col min="8970" max="8970" width="13.28515625" style="2" customWidth="1"/>
    <col min="8971" max="8971" width="12" style="2" customWidth="1"/>
    <col min="8972" max="8974" width="0" style="2" hidden="1" customWidth="1"/>
    <col min="8975" max="9216" width="9.140625" style="2"/>
    <col min="9217" max="9217" width="29.7109375" style="2" customWidth="1"/>
    <col min="9218" max="9219" width="0" style="2" hidden="1" customWidth="1"/>
    <col min="9220" max="9220" width="12.42578125" style="2" customWidth="1"/>
    <col min="9221" max="9221" width="11.5703125" style="2" customWidth="1"/>
    <col min="9222" max="9223" width="12.28515625" style="2" customWidth="1"/>
    <col min="9224" max="9224" width="14" style="2" customWidth="1"/>
    <col min="9225" max="9225" width="12.85546875" style="2" customWidth="1"/>
    <col min="9226" max="9226" width="13.28515625" style="2" customWidth="1"/>
    <col min="9227" max="9227" width="12" style="2" customWidth="1"/>
    <col min="9228" max="9230" width="0" style="2" hidden="1" customWidth="1"/>
    <col min="9231" max="9472" width="9.140625" style="2"/>
    <col min="9473" max="9473" width="29.7109375" style="2" customWidth="1"/>
    <col min="9474" max="9475" width="0" style="2" hidden="1" customWidth="1"/>
    <col min="9476" max="9476" width="12.42578125" style="2" customWidth="1"/>
    <col min="9477" max="9477" width="11.5703125" style="2" customWidth="1"/>
    <col min="9478" max="9479" width="12.28515625" style="2" customWidth="1"/>
    <col min="9480" max="9480" width="14" style="2" customWidth="1"/>
    <col min="9481" max="9481" width="12.85546875" style="2" customWidth="1"/>
    <col min="9482" max="9482" width="13.28515625" style="2" customWidth="1"/>
    <col min="9483" max="9483" width="12" style="2" customWidth="1"/>
    <col min="9484" max="9486" width="0" style="2" hidden="1" customWidth="1"/>
    <col min="9487" max="9728" width="9.140625" style="2"/>
    <col min="9729" max="9729" width="29.7109375" style="2" customWidth="1"/>
    <col min="9730" max="9731" width="0" style="2" hidden="1" customWidth="1"/>
    <col min="9732" max="9732" width="12.42578125" style="2" customWidth="1"/>
    <col min="9733" max="9733" width="11.5703125" style="2" customWidth="1"/>
    <col min="9734" max="9735" width="12.28515625" style="2" customWidth="1"/>
    <col min="9736" max="9736" width="14" style="2" customWidth="1"/>
    <col min="9737" max="9737" width="12.85546875" style="2" customWidth="1"/>
    <col min="9738" max="9738" width="13.28515625" style="2" customWidth="1"/>
    <col min="9739" max="9739" width="12" style="2" customWidth="1"/>
    <col min="9740" max="9742" width="0" style="2" hidden="1" customWidth="1"/>
    <col min="9743" max="9984" width="9.140625" style="2"/>
    <col min="9985" max="9985" width="29.7109375" style="2" customWidth="1"/>
    <col min="9986" max="9987" width="0" style="2" hidden="1" customWidth="1"/>
    <col min="9988" max="9988" width="12.42578125" style="2" customWidth="1"/>
    <col min="9989" max="9989" width="11.5703125" style="2" customWidth="1"/>
    <col min="9990" max="9991" width="12.28515625" style="2" customWidth="1"/>
    <col min="9992" max="9992" width="14" style="2" customWidth="1"/>
    <col min="9993" max="9993" width="12.85546875" style="2" customWidth="1"/>
    <col min="9994" max="9994" width="13.28515625" style="2" customWidth="1"/>
    <col min="9995" max="9995" width="12" style="2" customWidth="1"/>
    <col min="9996" max="9998" width="0" style="2" hidden="1" customWidth="1"/>
    <col min="9999" max="10240" width="9.140625" style="2"/>
    <col min="10241" max="10241" width="29.7109375" style="2" customWidth="1"/>
    <col min="10242" max="10243" width="0" style="2" hidden="1" customWidth="1"/>
    <col min="10244" max="10244" width="12.42578125" style="2" customWidth="1"/>
    <col min="10245" max="10245" width="11.5703125" style="2" customWidth="1"/>
    <col min="10246" max="10247" width="12.28515625" style="2" customWidth="1"/>
    <col min="10248" max="10248" width="14" style="2" customWidth="1"/>
    <col min="10249" max="10249" width="12.85546875" style="2" customWidth="1"/>
    <col min="10250" max="10250" width="13.28515625" style="2" customWidth="1"/>
    <col min="10251" max="10251" width="12" style="2" customWidth="1"/>
    <col min="10252" max="10254" width="0" style="2" hidden="1" customWidth="1"/>
    <col min="10255" max="10496" width="9.140625" style="2"/>
    <col min="10497" max="10497" width="29.7109375" style="2" customWidth="1"/>
    <col min="10498" max="10499" width="0" style="2" hidden="1" customWidth="1"/>
    <col min="10500" max="10500" width="12.42578125" style="2" customWidth="1"/>
    <col min="10501" max="10501" width="11.5703125" style="2" customWidth="1"/>
    <col min="10502" max="10503" width="12.28515625" style="2" customWidth="1"/>
    <col min="10504" max="10504" width="14" style="2" customWidth="1"/>
    <col min="10505" max="10505" width="12.85546875" style="2" customWidth="1"/>
    <col min="10506" max="10506" width="13.28515625" style="2" customWidth="1"/>
    <col min="10507" max="10507" width="12" style="2" customWidth="1"/>
    <col min="10508" max="10510" width="0" style="2" hidden="1" customWidth="1"/>
    <col min="10511" max="10752" width="9.140625" style="2"/>
    <col min="10753" max="10753" width="29.7109375" style="2" customWidth="1"/>
    <col min="10754" max="10755" width="0" style="2" hidden="1" customWidth="1"/>
    <col min="10756" max="10756" width="12.42578125" style="2" customWidth="1"/>
    <col min="10757" max="10757" width="11.5703125" style="2" customWidth="1"/>
    <col min="10758" max="10759" width="12.28515625" style="2" customWidth="1"/>
    <col min="10760" max="10760" width="14" style="2" customWidth="1"/>
    <col min="10761" max="10761" width="12.85546875" style="2" customWidth="1"/>
    <col min="10762" max="10762" width="13.28515625" style="2" customWidth="1"/>
    <col min="10763" max="10763" width="12" style="2" customWidth="1"/>
    <col min="10764" max="10766" width="0" style="2" hidden="1" customWidth="1"/>
    <col min="10767" max="11008" width="9.140625" style="2"/>
    <col min="11009" max="11009" width="29.7109375" style="2" customWidth="1"/>
    <col min="11010" max="11011" width="0" style="2" hidden="1" customWidth="1"/>
    <col min="11012" max="11012" width="12.42578125" style="2" customWidth="1"/>
    <col min="11013" max="11013" width="11.5703125" style="2" customWidth="1"/>
    <col min="11014" max="11015" width="12.28515625" style="2" customWidth="1"/>
    <col min="11016" max="11016" width="14" style="2" customWidth="1"/>
    <col min="11017" max="11017" width="12.85546875" style="2" customWidth="1"/>
    <col min="11018" max="11018" width="13.28515625" style="2" customWidth="1"/>
    <col min="11019" max="11019" width="12" style="2" customWidth="1"/>
    <col min="11020" max="11022" width="0" style="2" hidden="1" customWidth="1"/>
    <col min="11023" max="11264" width="9.140625" style="2"/>
    <col min="11265" max="11265" width="29.7109375" style="2" customWidth="1"/>
    <col min="11266" max="11267" width="0" style="2" hidden="1" customWidth="1"/>
    <col min="11268" max="11268" width="12.42578125" style="2" customWidth="1"/>
    <col min="11269" max="11269" width="11.5703125" style="2" customWidth="1"/>
    <col min="11270" max="11271" width="12.28515625" style="2" customWidth="1"/>
    <col min="11272" max="11272" width="14" style="2" customWidth="1"/>
    <col min="11273" max="11273" width="12.85546875" style="2" customWidth="1"/>
    <col min="11274" max="11274" width="13.28515625" style="2" customWidth="1"/>
    <col min="11275" max="11275" width="12" style="2" customWidth="1"/>
    <col min="11276" max="11278" width="0" style="2" hidden="1" customWidth="1"/>
    <col min="11279" max="11520" width="9.140625" style="2"/>
    <col min="11521" max="11521" width="29.7109375" style="2" customWidth="1"/>
    <col min="11522" max="11523" width="0" style="2" hidden="1" customWidth="1"/>
    <col min="11524" max="11524" width="12.42578125" style="2" customWidth="1"/>
    <col min="11525" max="11525" width="11.5703125" style="2" customWidth="1"/>
    <col min="11526" max="11527" width="12.28515625" style="2" customWidth="1"/>
    <col min="11528" max="11528" width="14" style="2" customWidth="1"/>
    <col min="11529" max="11529" width="12.85546875" style="2" customWidth="1"/>
    <col min="11530" max="11530" width="13.28515625" style="2" customWidth="1"/>
    <col min="11531" max="11531" width="12" style="2" customWidth="1"/>
    <col min="11532" max="11534" width="0" style="2" hidden="1" customWidth="1"/>
    <col min="11535" max="11776" width="9.140625" style="2"/>
    <col min="11777" max="11777" width="29.7109375" style="2" customWidth="1"/>
    <col min="11778" max="11779" width="0" style="2" hidden="1" customWidth="1"/>
    <col min="11780" max="11780" width="12.42578125" style="2" customWidth="1"/>
    <col min="11781" max="11781" width="11.5703125" style="2" customWidth="1"/>
    <col min="11782" max="11783" width="12.28515625" style="2" customWidth="1"/>
    <col min="11784" max="11784" width="14" style="2" customWidth="1"/>
    <col min="11785" max="11785" width="12.85546875" style="2" customWidth="1"/>
    <col min="11786" max="11786" width="13.28515625" style="2" customWidth="1"/>
    <col min="11787" max="11787" width="12" style="2" customWidth="1"/>
    <col min="11788" max="11790" width="0" style="2" hidden="1" customWidth="1"/>
    <col min="11791" max="12032" width="9.140625" style="2"/>
    <col min="12033" max="12033" width="29.7109375" style="2" customWidth="1"/>
    <col min="12034" max="12035" width="0" style="2" hidden="1" customWidth="1"/>
    <col min="12036" max="12036" width="12.42578125" style="2" customWidth="1"/>
    <col min="12037" max="12037" width="11.5703125" style="2" customWidth="1"/>
    <col min="12038" max="12039" width="12.28515625" style="2" customWidth="1"/>
    <col min="12040" max="12040" width="14" style="2" customWidth="1"/>
    <col min="12041" max="12041" width="12.85546875" style="2" customWidth="1"/>
    <col min="12042" max="12042" width="13.28515625" style="2" customWidth="1"/>
    <col min="12043" max="12043" width="12" style="2" customWidth="1"/>
    <col min="12044" max="12046" width="0" style="2" hidden="1" customWidth="1"/>
    <col min="12047" max="12288" width="9.140625" style="2"/>
    <col min="12289" max="12289" width="29.7109375" style="2" customWidth="1"/>
    <col min="12290" max="12291" width="0" style="2" hidden="1" customWidth="1"/>
    <col min="12292" max="12292" width="12.42578125" style="2" customWidth="1"/>
    <col min="12293" max="12293" width="11.5703125" style="2" customWidth="1"/>
    <col min="12294" max="12295" width="12.28515625" style="2" customWidth="1"/>
    <col min="12296" max="12296" width="14" style="2" customWidth="1"/>
    <col min="12297" max="12297" width="12.85546875" style="2" customWidth="1"/>
    <col min="12298" max="12298" width="13.28515625" style="2" customWidth="1"/>
    <col min="12299" max="12299" width="12" style="2" customWidth="1"/>
    <col min="12300" max="12302" width="0" style="2" hidden="1" customWidth="1"/>
    <col min="12303" max="12544" width="9.140625" style="2"/>
    <col min="12545" max="12545" width="29.7109375" style="2" customWidth="1"/>
    <col min="12546" max="12547" width="0" style="2" hidden="1" customWidth="1"/>
    <col min="12548" max="12548" width="12.42578125" style="2" customWidth="1"/>
    <col min="12549" max="12549" width="11.5703125" style="2" customWidth="1"/>
    <col min="12550" max="12551" width="12.28515625" style="2" customWidth="1"/>
    <col min="12552" max="12552" width="14" style="2" customWidth="1"/>
    <col min="12553" max="12553" width="12.85546875" style="2" customWidth="1"/>
    <col min="12554" max="12554" width="13.28515625" style="2" customWidth="1"/>
    <col min="12555" max="12555" width="12" style="2" customWidth="1"/>
    <col min="12556" max="12558" width="0" style="2" hidden="1" customWidth="1"/>
    <col min="12559" max="12800" width="9.140625" style="2"/>
    <col min="12801" max="12801" width="29.7109375" style="2" customWidth="1"/>
    <col min="12802" max="12803" width="0" style="2" hidden="1" customWidth="1"/>
    <col min="12804" max="12804" width="12.42578125" style="2" customWidth="1"/>
    <col min="12805" max="12805" width="11.5703125" style="2" customWidth="1"/>
    <col min="12806" max="12807" width="12.28515625" style="2" customWidth="1"/>
    <col min="12808" max="12808" width="14" style="2" customWidth="1"/>
    <col min="12809" max="12809" width="12.85546875" style="2" customWidth="1"/>
    <col min="12810" max="12810" width="13.28515625" style="2" customWidth="1"/>
    <col min="12811" max="12811" width="12" style="2" customWidth="1"/>
    <col min="12812" max="12814" width="0" style="2" hidden="1" customWidth="1"/>
    <col min="12815" max="13056" width="9.140625" style="2"/>
    <col min="13057" max="13057" width="29.7109375" style="2" customWidth="1"/>
    <col min="13058" max="13059" width="0" style="2" hidden="1" customWidth="1"/>
    <col min="13060" max="13060" width="12.42578125" style="2" customWidth="1"/>
    <col min="13061" max="13061" width="11.5703125" style="2" customWidth="1"/>
    <col min="13062" max="13063" width="12.28515625" style="2" customWidth="1"/>
    <col min="13064" max="13064" width="14" style="2" customWidth="1"/>
    <col min="13065" max="13065" width="12.85546875" style="2" customWidth="1"/>
    <col min="13066" max="13066" width="13.28515625" style="2" customWidth="1"/>
    <col min="13067" max="13067" width="12" style="2" customWidth="1"/>
    <col min="13068" max="13070" width="0" style="2" hidden="1" customWidth="1"/>
    <col min="13071" max="13312" width="9.140625" style="2"/>
    <col min="13313" max="13313" width="29.7109375" style="2" customWidth="1"/>
    <col min="13314" max="13315" width="0" style="2" hidden="1" customWidth="1"/>
    <col min="13316" max="13316" width="12.42578125" style="2" customWidth="1"/>
    <col min="13317" max="13317" width="11.5703125" style="2" customWidth="1"/>
    <col min="13318" max="13319" width="12.28515625" style="2" customWidth="1"/>
    <col min="13320" max="13320" width="14" style="2" customWidth="1"/>
    <col min="13321" max="13321" width="12.85546875" style="2" customWidth="1"/>
    <col min="13322" max="13322" width="13.28515625" style="2" customWidth="1"/>
    <col min="13323" max="13323" width="12" style="2" customWidth="1"/>
    <col min="13324" max="13326" width="0" style="2" hidden="1" customWidth="1"/>
    <col min="13327" max="13568" width="9.140625" style="2"/>
    <col min="13569" max="13569" width="29.7109375" style="2" customWidth="1"/>
    <col min="13570" max="13571" width="0" style="2" hidden="1" customWidth="1"/>
    <col min="13572" max="13572" width="12.42578125" style="2" customWidth="1"/>
    <col min="13573" max="13573" width="11.5703125" style="2" customWidth="1"/>
    <col min="13574" max="13575" width="12.28515625" style="2" customWidth="1"/>
    <col min="13576" max="13576" width="14" style="2" customWidth="1"/>
    <col min="13577" max="13577" width="12.85546875" style="2" customWidth="1"/>
    <col min="13578" max="13578" width="13.28515625" style="2" customWidth="1"/>
    <col min="13579" max="13579" width="12" style="2" customWidth="1"/>
    <col min="13580" max="13582" width="0" style="2" hidden="1" customWidth="1"/>
    <col min="13583" max="13824" width="9.140625" style="2"/>
    <col min="13825" max="13825" width="29.7109375" style="2" customWidth="1"/>
    <col min="13826" max="13827" width="0" style="2" hidden="1" customWidth="1"/>
    <col min="13828" max="13828" width="12.42578125" style="2" customWidth="1"/>
    <col min="13829" max="13829" width="11.5703125" style="2" customWidth="1"/>
    <col min="13830" max="13831" width="12.28515625" style="2" customWidth="1"/>
    <col min="13832" max="13832" width="14" style="2" customWidth="1"/>
    <col min="13833" max="13833" width="12.85546875" style="2" customWidth="1"/>
    <col min="13834" max="13834" width="13.28515625" style="2" customWidth="1"/>
    <col min="13835" max="13835" width="12" style="2" customWidth="1"/>
    <col min="13836" max="13838" width="0" style="2" hidden="1" customWidth="1"/>
    <col min="13839" max="14080" width="9.140625" style="2"/>
    <col min="14081" max="14081" width="29.7109375" style="2" customWidth="1"/>
    <col min="14082" max="14083" width="0" style="2" hidden="1" customWidth="1"/>
    <col min="14084" max="14084" width="12.42578125" style="2" customWidth="1"/>
    <col min="14085" max="14085" width="11.5703125" style="2" customWidth="1"/>
    <col min="14086" max="14087" width="12.28515625" style="2" customWidth="1"/>
    <col min="14088" max="14088" width="14" style="2" customWidth="1"/>
    <col min="14089" max="14089" width="12.85546875" style="2" customWidth="1"/>
    <col min="14090" max="14090" width="13.28515625" style="2" customWidth="1"/>
    <col min="14091" max="14091" width="12" style="2" customWidth="1"/>
    <col min="14092" max="14094" width="0" style="2" hidden="1" customWidth="1"/>
    <col min="14095" max="14336" width="9.140625" style="2"/>
    <col min="14337" max="14337" width="29.7109375" style="2" customWidth="1"/>
    <col min="14338" max="14339" width="0" style="2" hidden="1" customWidth="1"/>
    <col min="14340" max="14340" width="12.42578125" style="2" customWidth="1"/>
    <col min="14341" max="14341" width="11.5703125" style="2" customWidth="1"/>
    <col min="14342" max="14343" width="12.28515625" style="2" customWidth="1"/>
    <col min="14344" max="14344" width="14" style="2" customWidth="1"/>
    <col min="14345" max="14345" width="12.85546875" style="2" customWidth="1"/>
    <col min="14346" max="14346" width="13.28515625" style="2" customWidth="1"/>
    <col min="14347" max="14347" width="12" style="2" customWidth="1"/>
    <col min="14348" max="14350" width="0" style="2" hidden="1" customWidth="1"/>
    <col min="14351" max="14592" width="9.140625" style="2"/>
    <col min="14593" max="14593" width="29.7109375" style="2" customWidth="1"/>
    <col min="14594" max="14595" width="0" style="2" hidden="1" customWidth="1"/>
    <col min="14596" max="14596" width="12.42578125" style="2" customWidth="1"/>
    <col min="14597" max="14597" width="11.5703125" style="2" customWidth="1"/>
    <col min="14598" max="14599" width="12.28515625" style="2" customWidth="1"/>
    <col min="14600" max="14600" width="14" style="2" customWidth="1"/>
    <col min="14601" max="14601" width="12.85546875" style="2" customWidth="1"/>
    <col min="14602" max="14602" width="13.28515625" style="2" customWidth="1"/>
    <col min="14603" max="14603" width="12" style="2" customWidth="1"/>
    <col min="14604" max="14606" width="0" style="2" hidden="1" customWidth="1"/>
    <col min="14607" max="14848" width="9.140625" style="2"/>
    <col min="14849" max="14849" width="29.7109375" style="2" customWidth="1"/>
    <col min="14850" max="14851" width="0" style="2" hidden="1" customWidth="1"/>
    <col min="14852" max="14852" width="12.42578125" style="2" customWidth="1"/>
    <col min="14853" max="14853" width="11.5703125" style="2" customWidth="1"/>
    <col min="14854" max="14855" width="12.28515625" style="2" customWidth="1"/>
    <col min="14856" max="14856" width="14" style="2" customWidth="1"/>
    <col min="14857" max="14857" width="12.85546875" style="2" customWidth="1"/>
    <col min="14858" max="14858" width="13.28515625" style="2" customWidth="1"/>
    <col min="14859" max="14859" width="12" style="2" customWidth="1"/>
    <col min="14860" max="14862" width="0" style="2" hidden="1" customWidth="1"/>
    <col min="14863" max="15104" width="9.140625" style="2"/>
    <col min="15105" max="15105" width="29.7109375" style="2" customWidth="1"/>
    <col min="15106" max="15107" width="0" style="2" hidden="1" customWidth="1"/>
    <col min="15108" max="15108" width="12.42578125" style="2" customWidth="1"/>
    <col min="15109" max="15109" width="11.5703125" style="2" customWidth="1"/>
    <col min="15110" max="15111" width="12.28515625" style="2" customWidth="1"/>
    <col min="15112" max="15112" width="14" style="2" customWidth="1"/>
    <col min="15113" max="15113" width="12.85546875" style="2" customWidth="1"/>
    <col min="15114" max="15114" width="13.28515625" style="2" customWidth="1"/>
    <col min="15115" max="15115" width="12" style="2" customWidth="1"/>
    <col min="15116" max="15118" width="0" style="2" hidden="1" customWidth="1"/>
    <col min="15119" max="15360" width="9.140625" style="2"/>
    <col min="15361" max="15361" width="29.7109375" style="2" customWidth="1"/>
    <col min="15362" max="15363" width="0" style="2" hidden="1" customWidth="1"/>
    <col min="15364" max="15364" width="12.42578125" style="2" customWidth="1"/>
    <col min="15365" max="15365" width="11.5703125" style="2" customWidth="1"/>
    <col min="15366" max="15367" width="12.28515625" style="2" customWidth="1"/>
    <col min="15368" max="15368" width="14" style="2" customWidth="1"/>
    <col min="15369" max="15369" width="12.85546875" style="2" customWidth="1"/>
    <col min="15370" max="15370" width="13.28515625" style="2" customWidth="1"/>
    <col min="15371" max="15371" width="12" style="2" customWidth="1"/>
    <col min="15372" max="15374" width="0" style="2" hidden="1" customWidth="1"/>
    <col min="15375" max="15616" width="9.140625" style="2"/>
    <col min="15617" max="15617" width="29.7109375" style="2" customWidth="1"/>
    <col min="15618" max="15619" width="0" style="2" hidden="1" customWidth="1"/>
    <col min="15620" max="15620" width="12.42578125" style="2" customWidth="1"/>
    <col min="15621" max="15621" width="11.5703125" style="2" customWidth="1"/>
    <col min="15622" max="15623" width="12.28515625" style="2" customWidth="1"/>
    <col min="15624" max="15624" width="14" style="2" customWidth="1"/>
    <col min="15625" max="15625" width="12.85546875" style="2" customWidth="1"/>
    <col min="15626" max="15626" width="13.28515625" style="2" customWidth="1"/>
    <col min="15627" max="15627" width="12" style="2" customWidth="1"/>
    <col min="15628" max="15630" width="0" style="2" hidden="1" customWidth="1"/>
    <col min="15631" max="15872" width="9.140625" style="2"/>
    <col min="15873" max="15873" width="29.7109375" style="2" customWidth="1"/>
    <col min="15874" max="15875" width="0" style="2" hidden="1" customWidth="1"/>
    <col min="15876" max="15876" width="12.42578125" style="2" customWidth="1"/>
    <col min="15877" max="15877" width="11.5703125" style="2" customWidth="1"/>
    <col min="15878" max="15879" width="12.28515625" style="2" customWidth="1"/>
    <col min="15880" max="15880" width="14" style="2" customWidth="1"/>
    <col min="15881" max="15881" width="12.85546875" style="2" customWidth="1"/>
    <col min="15882" max="15882" width="13.28515625" style="2" customWidth="1"/>
    <col min="15883" max="15883" width="12" style="2" customWidth="1"/>
    <col min="15884" max="15886" width="0" style="2" hidden="1" customWidth="1"/>
    <col min="15887" max="16128" width="9.140625" style="2"/>
    <col min="16129" max="16129" width="29.7109375" style="2" customWidth="1"/>
    <col min="16130" max="16131" width="0" style="2" hidden="1" customWidth="1"/>
    <col min="16132" max="16132" width="12.42578125" style="2" customWidth="1"/>
    <col min="16133" max="16133" width="11.5703125" style="2" customWidth="1"/>
    <col min="16134" max="16135" width="12.28515625" style="2" customWidth="1"/>
    <col min="16136" max="16136" width="14" style="2" customWidth="1"/>
    <col min="16137" max="16137" width="12.85546875" style="2" customWidth="1"/>
    <col min="16138" max="16138" width="13.28515625" style="2" customWidth="1"/>
    <col min="16139" max="16139" width="12" style="2" customWidth="1"/>
    <col min="16140" max="16142" width="0" style="2" hidden="1" customWidth="1"/>
    <col min="16143" max="16384" width="9.140625" style="2"/>
  </cols>
  <sheetData>
    <row r="1" spans="1:11" ht="17.25" customHeight="1" x14ac:dyDescent="0.3">
      <c r="A1" s="16" t="s">
        <v>164</v>
      </c>
    </row>
    <row r="2" spans="1:11" ht="27.75" customHeight="1" x14ac:dyDescent="0.2"/>
    <row r="3" spans="1:11" ht="27.75" customHeight="1" x14ac:dyDescent="0.2">
      <c r="A3" s="17" t="s">
        <v>0</v>
      </c>
      <c r="B3" s="18" t="s">
        <v>1</v>
      </c>
      <c r="C3" s="18"/>
      <c r="D3" s="18"/>
      <c r="E3" s="18"/>
      <c r="F3" s="18"/>
      <c r="G3" s="19" t="s">
        <v>2</v>
      </c>
      <c r="H3" s="19"/>
      <c r="I3" s="19"/>
      <c r="J3" s="20" t="s">
        <v>3</v>
      </c>
      <c r="K3" s="20" t="s">
        <v>4</v>
      </c>
    </row>
    <row r="4" spans="1:11" s="6" customFormat="1" ht="60" customHeight="1" x14ac:dyDescent="0.2">
      <c r="A4" s="17"/>
      <c r="B4" s="3" t="s">
        <v>5</v>
      </c>
      <c r="C4" s="4" t="s">
        <v>6</v>
      </c>
      <c r="D4" s="4" t="s">
        <v>7</v>
      </c>
      <c r="E4" s="4" t="s">
        <v>8</v>
      </c>
      <c r="F4" s="5" t="s">
        <v>9</v>
      </c>
      <c r="G4" s="4" t="s">
        <v>7</v>
      </c>
      <c r="H4" s="4" t="s">
        <v>8</v>
      </c>
      <c r="I4" s="5" t="s">
        <v>10</v>
      </c>
      <c r="J4" s="20"/>
      <c r="K4" s="20"/>
    </row>
    <row r="5" spans="1:11" s="12" customFormat="1" ht="15.75" customHeight="1" x14ac:dyDescent="0.25">
      <c r="A5" s="7">
        <v>1</v>
      </c>
      <c r="B5" s="8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  <c r="H5" s="10">
        <v>8</v>
      </c>
      <c r="I5" s="9">
        <v>9</v>
      </c>
      <c r="J5" s="11">
        <v>10</v>
      </c>
      <c r="K5" s="11">
        <v>11</v>
      </c>
    </row>
    <row r="6" spans="1:11" ht="15" x14ac:dyDescent="0.25">
      <c r="A6" s="26" t="s">
        <v>11</v>
      </c>
      <c r="B6" s="13"/>
      <c r="C6" s="13"/>
      <c r="D6" s="13"/>
      <c r="E6" s="13"/>
      <c r="F6" s="25"/>
      <c r="G6" s="27">
        <v>1410.7914017680309</v>
      </c>
      <c r="H6" s="14">
        <v>2635.9199999999996</v>
      </c>
      <c r="I6" s="21">
        <f t="shared" ref="I6:I157" si="0">H6-G6</f>
        <v>1225.1285982319687</v>
      </c>
      <c r="J6" s="28">
        <f t="shared" ref="J6:J158" si="1">F6+I6</f>
        <v>1225.1285982319687</v>
      </c>
      <c r="K6" s="15">
        <f t="shared" ref="K6:K52" si="2">ROUND(J6/1882.8,3)</f>
        <v>0.65100000000000002</v>
      </c>
    </row>
    <row r="7" spans="1:11" ht="15" x14ac:dyDescent="0.25">
      <c r="A7" s="26" t="s">
        <v>12</v>
      </c>
      <c r="B7" s="13"/>
      <c r="C7" s="13"/>
      <c r="D7" s="13"/>
      <c r="E7" s="13"/>
      <c r="F7" s="25"/>
      <c r="G7" s="27">
        <v>950.07610474395312</v>
      </c>
      <c r="H7" s="14">
        <v>1124.0316</v>
      </c>
      <c r="I7" s="21">
        <f t="shared" si="0"/>
        <v>173.9554952560469</v>
      </c>
      <c r="J7" s="28">
        <f t="shared" si="1"/>
        <v>173.9554952560469</v>
      </c>
      <c r="K7" s="15">
        <f t="shared" si="2"/>
        <v>9.1999999999999998E-2</v>
      </c>
    </row>
    <row r="8" spans="1:11" ht="15" x14ac:dyDescent="0.25">
      <c r="A8" s="26" t="s">
        <v>13</v>
      </c>
      <c r="B8" s="13"/>
      <c r="C8" s="13"/>
      <c r="D8" s="13"/>
      <c r="E8" s="13"/>
      <c r="F8" s="25"/>
      <c r="G8" s="27">
        <v>1043.1740145052952</v>
      </c>
      <c r="H8" s="14">
        <v>188.28</v>
      </c>
      <c r="I8" s="21">
        <f t="shared" si="0"/>
        <v>-854.89401450529522</v>
      </c>
      <c r="J8" s="28">
        <f t="shared" si="1"/>
        <v>-854.89401450529522</v>
      </c>
      <c r="K8" s="15">
        <f t="shared" si="2"/>
        <v>-0.45400000000000001</v>
      </c>
    </row>
    <row r="9" spans="1:11" ht="15" x14ac:dyDescent="0.25">
      <c r="A9" s="26" t="s">
        <v>14</v>
      </c>
      <c r="B9" s="13"/>
      <c r="C9" s="13"/>
      <c r="D9" s="13"/>
      <c r="E9" s="13"/>
      <c r="F9" s="25"/>
      <c r="G9" s="27">
        <v>0</v>
      </c>
      <c r="H9" s="14">
        <v>0</v>
      </c>
      <c r="I9" s="21">
        <f t="shared" si="0"/>
        <v>0</v>
      </c>
      <c r="J9" s="28">
        <f t="shared" si="1"/>
        <v>0</v>
      </c>
      <c r="K9" s="15">
        <f t="shared" si="2"/>
        <v>0</v>
      </c>
    </row>
    <row r="10" spans="1:11" ht="15" x14ac:dyDescent="0.25">
      <c r="A10" s="26" t="s">
        <v>15</v>
      </c>
      <c r="B10" s="13"/>
      <c r="C10" s="13"/>
      <c r="D10" s="13"/>
      <c r="E10" s="13"/>
      <c r="F10" s="25"/>
      <c r="G10" s="27">
        <v>945.30185296132038</v>
      </c>
      <c r="H10" s="14">
        <v>1118.3832</v>
      </c>
      <c r="I10" s="21">
        <f t="shared" si="0"/>
        <v>173.08134703867961</v>
      </c>
      <c r="J10" s="28">
        <f t="shared" si="1"/>
        <v>173.08134703867961</v>
      </c>
      <c r="K10" s="15">
        <f t="shared" si="2"/>
        <v>9.1999999999999998E-2</v>
      </c>
    </row>
    <row r="11" spans="1:11" ht="15" x14ac:dyDescent="0.25">
      <c r="A11" s="26" t="s">
        <v>16</v>
      </c>
      <c r="B11" s="13"/>
      <c r="C11" s="13"/>
      <c r="D11" s="13"/>
      <c r="E11" s="13"/>
      <c r="F11" s="25"/>
      <c r="G11" s="27">
        <v>1549.244703464386</v>
      </c>
      <c r="H11" s="14">
        <v>188.28</v>
      </c>
      <c r="I11" s="21">
        <f t="shared" si="0"/>
        <v>-1360.964703464386</v>
      </c>
      <c r="J11" s="28">
        <f t="shared" si="1"/>
        <v>-1360.964703464386</v>
      </c>
      <c r="K11" s="15">
        <f t="shared" si="2"/>
        <v>-0.72299999999999998</v>
      </c>
    </row>
    <row r="12" spans="1:11" ht="15" x14ac:dyDescent="0.25">
      <c r="A12" s="26" t="s">
        <v>17</v>
      </c>
      <c r="B12" s="13"/>
      <c r="C12" s="13"/>
      <c r="D12" s="13"/>
      <c r="E12" s="13"/>
      <c r="F12" s="25"/>
      <c r="G12" s="27">
        <v>0</v>
      </c>
      <c r="H12" s="14">
        <v>0</v>
      </c>
      <c r="I12" s="21">
        <f t="shared" si="0"/>
        <v>0</v>
      </c>
      <c r="J12" s="28">
        <f t="shared" si="1"/>
        <v>0</v>
      </c>
      <c r="K12" s="15">
        <f t="shared" si="2"/>
        <v>0</v>
      </c>
    </row>
    <row r="13" spans="1:11" ht="15" x14ac:dyDescent="0.25">
      <c r="A13" s="26" t="s">
        <v>18</v>
      </c>
      <c r="B13" s="13"/>
      <c r="C13" s="13"/>
      <c r="D13" s="13"/>
      <c r="E13" s="13"/>
      <c r="F13" s="25"/>
      <c r="G13" s="27">
        <v>2000.4114969231978</v>
      </c>
      <c r="H13" s="14">
        <v>2259.3599999999997</v>
      </c>
      <c r="I13" s="21">
        <f t="shared" si="0"/>
        <v>258.9485030768019</v>
      </c>
      <c r="J13" s="28">
        <f t="shared" si="1"/>
        <v>258.9485030768019</v>
      </c>
      <c r="K13" s="15">
        <f t="shared" si="2"/>
        <v>0.13800000000000001</v>
      </c>
    </row>
    <row r="14" spans="1:11" ht="15" x14ac:dyDescent="0.25">
      <c r="A14" s="26" t="s">
        <v>19</v>
      </c>
      <c r="B14" s="13"/>
      <c r="C14" s="13"/>
      <c r="D14" s="13"/>
      <c r="E14" s="13"/>
      <c r="F14" s="25"/>
      <c r="G14" s="27">
        <v>1427.5012830072462</v>
      </c>
      <c r="H14" s="14">
        <v>1688.8715999999997</v>
      </c>
      <c r="I14" s="21">
        <f t="shared" si="0"/>
        <v>261.37031699275349</v>
      </c>
      <c r="J14" s="28">
        <f t="shared" si="1"/>
        <v>261.37031699275349</v>
      </c>
      <c r="K14" s="15">
        <f t="shared" si="2"/>
        <v>0.13900000000000001</v>
      </c>
    </row>
    <row r="15" spans="1:11" ht="15" x14ac:dyDescent="0.25">
      <c r="A15" s="26" t="s">
        <v>20</v>
      </c>
      <c r="B15" s="13"/>
      <c r="C15" s="13"/>
      <c r="D15" s="13"/>
      <c r="E15" s="13"/>
      <c r="F15" s="25"/>
      <c r="G15" s="27">
        <v>904.72071280894022</v>
      </c>
      <c r="H15" s="14">
        <v>1070.3717999999999</v>
      </c>
      <c r="I15" s="21">
        <f t="shared" si="0"/>
        <v>165.65108719105967</v>
      </c>
      <c r="J15" s="28">
        <f t="shared" si="1"/>
        <v>165.65108719105967</v>
      </c>
      <c r="K15" s="15">
        <f t="shared" si="2"/>
        <v>8.7999999999999995E-2</v>
      </c>
    </row>
    <row r="16" spans="1:11" ht="15" x14ac:dyDescent="0.25">
      <c r="A16" s="26" t="s">
        <v>21</v>
      </c>
      <c r="B16" s="13"/>
      <c r="C16" s="13"/>
      <c r="D16" s="13"/>
      <c r="E16" s="13"/>
      <c r="F16" s="25"/>
      <c r="G16" s="27">
        <v>952.4632306352695</v>
      </c>
      <c r="H16" s="14">
        <v>1126.8557999999998</v>
      </c>
      <c r="I16" s="21">
        <f t="shared" si="0"/>
        <v>174.39256936473032</v>
      </c>
      <c r="J16" s="28">
        <f t="shared" si="1"/>
        <v>174.39256936473032</v>
      </c>
      <c r="K16" s="15">
        <f t="shared" si="2"/>
        <v>9.2999999999999999E-2</v>
      </c>
    </row>
    <row r="17" spans="1:11" ht="15" x14ac:dyDescent="0.25">
      <c r="A17" s="26" t="s">
        <v>22</v>
      </c>
      <c r="B17" s="13"/>
      <c r="C17" s="13"/>
      <c r="D17" s="13"/>
      <c r="E17" s="13"/>
      <c r="F17" s="25"/>
      <c r="G17" s="27">
        <v>1047.9482662879282</v>
      </c>
      <c r="H17" s="14">
        <v>753.12</v>
      </c>
      <c r="I17" s="21">
        <f t="shared" si="0"/>
        <v>-294.82826628792816</v>
      </c>
      <c r="J17" s="28">
        <f t="shared" si="1"/>
        <v>-294.82826628792816</v>
      </c>
      <c r="K17" s="15">
        <f t="shared" si="2"/>
        <v>-0.157</v>
      </c>
    </row>
    <row r="18" spans="1:11" ht="15" x14ac:dyDescent="0.25">
      <c r="A18" s="26" t="s">
        <v>23</v>
      </c>
      <c r="B18" s="13"/>
      <c r="C18" s="13"/>
      <c r="D18" s="13"/>
      <c r="E18" s="13"/>
      <c r="F18" s="25"/>
      <c r="G18" s="27">
        <v>952.4632306352695</v>
      </c>
      <c r="H18" s="14">
        <v>1126.8557999999998</v>
      </c>
      <c r="I18" s="21">
        <f t="shared" si="0"/>
        <v>174.39256936473032</v>
      </c>
      <c r="J18" s="28">
        <f t="shared" si="1"/>
        <v>174.39256936473032</v>
      </c>
      <c r="K18" s="15">
        <f t="shared" si="2"/>
        <v>9.2999999999999999E-2</v>
      </c>
    </row>
    <row r="19" spans="1:11" ht="15" x14ac:dyDescent="0.25">
      <c r="A19" s="26" t="s">
        <v>24</v>
      </c>
      <c r="B19" s="13"/>
      <c r="C19" s="13"/>
      <c r="D19" s="13"/>
      <c r="E19" s="13"/>
      <c r="F19" s="25"/>
      <c r="G19" s="27">
        <v>950.07610474395312</v>
      </c>
      <c r="H19" s="14">
        <v>1124.0316</v>
      </c>
      <c r="I19" s="21">
        <f t="shared" si="0"/>
        <v>173.9554952560469</v>
      </c>
      <c r="J19" s="28">
        <f t="shared" si="1"/>
        <v>173.9554952560469</v>
      </c>
      <c r="K19" s="15">
        <f t="shared" si="2"/>
        <v>9.1999999999999998E-2</v>
      </c>
    </row>
    <row r="20" spans="1:11" ht="15" x14ac:dyDescent="0.25">
      <c r="A20" s="26" t="s">
        <v>25</v>
      </c>
      <c r="B20" s="13"/>
      <c r="C20" s="13"/>
      <c r="D20" s="13"/>
      <c r="E20" s="13"/>
      <c r="F20" s="25"/>
      <c r="G20" s="27">
        <v>1546.8575775730692</v>
      </c>
      <c r="H20" s="14">
        <v>1694.5200000000002</v>
      </c>
      <c r="I20" s="21">
        <f t="shared" si="0"/>
        <v>147.66242242693102</v>
      </c>
      <c r="J20" s="28">
        <f t="shared" si="1"/>
        <v>147.66242242693102</v>
      </c>
      <c r="K20" s="15">
        <f t="shared" si="2"/>
        <v>7.8E-2</v>
      </c>
    </row>
    <row r="21" spans="1:11" ht="15" x14ac:dyDescent="0.25">
      <c r="A21" s="26" t="s">
        <v>26</v>
      </c>
      <c r="B21" s="13"/>
      <c r="C21" s="13"/>
      <c r="D21" s="13"/>
      <c r="E21" s="13"/>
      <c r="F21" s="25"/>
      <c r="G21" s="27">
        <v>866.52669854787678</v>
      </c>
      <c r="H21" s="14">
        <v>724.87800000000004</v>
      </c>
      <c r="I21" s="21">
        <f t="shared" si="0"/>
        <v>-141.64869854787673</v>
      </c>
      <c r="J21" s="28">
        <f t="shared" si="1"/>
        <v>-141.64869854787673</v>
      </c>
      <c r="K21" s="15">
        <f t="shared" si="2"/>
        <v>-7.4999999999999997E-2</v>
      </c>
    </row>
    <row r="22" spans="1:11" ht="15" x14ac:dyDescent="0.25">
      <c r="A22" s="26" t="s">
        <v>27</v>
      </c>
      <c r="B22" s="13"/>
      <c r="C22" s="13"/>
      <c r="D22" s="13"/>
      <c r="E22" s="13"/>
      <c r="F22" s="25"/>
      <c r="G22" s="27">
        <v>1998.0243710318814</v>
      </c>
      <c r="H22" s="14">
        <v>2251.6405199999995</v>
      </c>
      <c r="I22" s="21">
        <f t="shared" si="0"/>
        <v>253.61614896811807</v>
      </c>
      <c r="J22" s="28">
        <f t="shared" si="1"/>
        <v>253.61614896811807</v>
      </c>
      <c r="K22" s="15">
        <f t="shared" si="2"/>
        <v>0.13500000000000001</v>
      </c>
    </row>
    <row r="23" spans="1:11" ht="15" x14ac:dyDescent="0.25">
      <c r="A23" s="26" t="s">
        <v>28</v>
      </c>
      <c r="B23" s="13"/>
      <c r="C23" s="13"/>
      <c r="D23" s="13"/>
      <c r="E23" s="13"/>
      <c r="F23" s="25"/>
      <c r="G23" s="27">
        <v>1429.8884088985626</v>
      </c>
      <c r="H23" s="14">
        <v>1748.4299226139312</v>
      </c>
      <c r="I23" s="21">
        <f t="shared" si="0"/>
        <v>318.54151371536864</v>
      </c>
      <c r="J23" s="28">
        <f t="shared" si="1"/>
        <v>318.54151371536864</v>
      </c>
      <c r="K23" s="15">
        <f t="shared" si="2"/>
        <v>0.16900000000000001</v>
      </c>
    </row>
    <row r="24" spans="1:11" ht="15" x14ac:dyDescent="0.25">
      <c r="A24" s="26" t="s">
        <v>29</v>
      </c>
      <c r="B24" s="13"/>
      <c r="C24" s="13"/>
      <c r="D24" s="13"/>
      <c r="E24" s="13"/>
      <c r="F24" s="25"/>
      <c r="G24" s="27">
        <v>907.10783870025671</v>
      </c>
      <c r="H24" s="14">
        <v>1073.1959999999999</v>
      </c>
      <c r="I24" s="21">
        <f t="shared" si="0"/>
        <v>166.08816129974321</v>
      </c>
      <c r="J24" s="28">
        <f t="shared" si="1"/>
        <v>166.08816129974321</v>
      </c>
      <c r="K24" s="15">
        <f t="shared" si="2"/>
        <v>8.7999999999999995E-2</v>
      </c>
    </row>
    <row r="25" spans="1:11" ht="15" x14ac:dyDescent="0.25">
      <c r="A25" s="26" t="s">
        <v>30</v>
      </c>
      <c r="B25" s="13"/>
      <c r="C25" s="13"/>
      <c r="D25" s="13"/>
      <c r="E25" s="13"/>
      <c r="F25" s="25"/>
      <c r="G25" s="27">
        <v>950.07610474395312</v>
      </c>
      <c r="H25" s="14">
        <v>1129.68</v>
      </c>
      <c r="I25" s="21">
        <f t="shared" si="0"/>
        <v>179.60389525604694</v>
      </c>
      <c r="J25" s="28">
        <f t="shared" si="1"/>
        <v>179.60389525604694</v>
      </c>
      <c r="K25" s="15">
        <f t="shared" si="2"/>
        <v>9.5000000000000001E-2</v>
      </c>
    </row>
    <row r="26" spans="1:11" ht="15" x14ac:dyDescent="0.25">
      <c r="A26" s="26" t="s">
        <v>31</v>
      </c>
      <c r="B26" s="13"/>
      <c r="C26" s="13"/>
      <c r="D26" s="13"/>
      <c r="E26" s="13"/>
      <c r="F26" s="25"/>
      <c r="G26" s="27">
        <v>1050.3353921792448</v>
      </c>
      <c r="H26" s="14">
        <v>1694.5199999999995</v>
      </c>
      <c r="I26" s="21">
        <f t="shared" si="0"/>
        <v>644.18460782075476</v>
      </c>
      <c r="J26" s="28">
        <f t="shared" si="1"/>
        <v>644.18460782075476</v>
      </c>
      <c r="K26" s="15">
        <f t="shared" si="2"/>
        <v>0.34200000000000003</v>
      </c>
    </row>
    <row r="27" spans="1:11" ht="15" x14ac:dyDescent="0.25">
      <c r="A27" s="26" t="s">
        <v>32</v>
      </c>
      <c r="B27" s="13"/>
      <c r="C27" s="13"/>
      <c r="D27" s="13"/>
      <c r="E27" s="13"/>
      <c r="F27" s="25"/>
      <c r="G27" s="27">
        <v>947.68897885263675</v>
      </c>
      <c r="H27" s="14">
        <v>1317.9599999999998</v>
      </c>
      <c r="I27" s="21">
        <f t="shared" si="0"/>
        <v>370.27102114736306</v>
      </c>
      <c r="J27" s="28">
        <f t="shared" si="1"/>
        <v>370.27102114736306</v>
      </c>
      <c r="K27" s="15">
        <f t="shared" si="2"/>
        <v>0.19700000000000001</v>
      </c>
    </row>
    <row r="28" spans="1:11" ht="15" x14ac:dyDescent="0.25">
      <c r="A28" s="26" t="s">
        <v>33</v>
      </c>
      <c r="B28" s="13"/>
      <c r="C28" s="13"/>
      <c r="D28" s="13"/>
      <c r="E28" s="13"/>
      <c r="F28" s="25"/>
      <c r="G28" s="27">
        <v>950.07610474395312</v>
      </c>
      <c r="H28" s="14">
        <v>1124.0316</v>
      </c>
      <c r="I28" s="21">
        <f t="shared" si="0"/>
        <v>173.9554952560469</v>
      </c>
      <c r="J28" s="28">
        <f t="shared" si="1"/>
        <v>173.9554952560469</v>
      </c>
      <c r="K28" s="15">
        <f t="shared" si="2"/>
        <v>9.1999999999999998E-2</v>
      </c>
    </row>
    <row r="29" spans="1:11" ht="15" x14ac:dyDescent="0.25">
      <c r="A29" s="26" t="s">
        <v>34</v>
      </c>
      <c r="B29" s="13"/>
      <c r="C29" s="13"/>
      <c r="D29" s="13"/>
      <c r="E29" s="13"/>
      <c r="F29" s="25"/>
      <c r="G29" s="27">
        <v>1546.8575775730692</v>
      </c>
      <c r="H29" s="14">
        <v>753.12</v>
      </c>
      <c r="I29" s="21">
        <f t="shared" si="0"/>
        <v>-793.73757757306919</v>
      </c>
      <c r="J29" s="28">
        <f t="shared" si="1"/>
        <v>-793.73757757306919</v>
      </c>
      <c r="K29" s="15">
        <f t="shared" si="2"/>
        <v>-0.42199999999999999</v>
      </c>
    </row>
    <row r="30" spans="1:11" ht="15" x14ac:dyDescent="0.25">
      <c r="A30" s="26" t="s">
        <v>35</v>
      </c>
      <c r="B30" s="13"/>
      <c r="C30" s="13"/>
      <c r="D30" s="13"/>
      <c r="E30" s="13"/>
      <c r="F30" s="25"/>
      <c r="G30" s="27">
        <v>866.52669854787678</v>
      </c>
      <c r="H30" s="14">
        <v>1025.1846</v>
      </c>
      <c r="I30" s="21">
        <f t="shared" si="0"/>
        <v>158.65790145212327</v>
      </c>
      <c r="J30" s="28">
        <f t="shared" si="1"/>
        <v>158.65790145212327</v>
      </c>
      <c r="K30" s="15">
        <f t="shared" si="2"/>
        <v>8.4000000000000005E-2</v>
      </c>
    </row>
    <row r="31" spans="1:11" ht="15" x14ac:dyDescent="0.25">
      <c r="A31" s="26" t="s">
        <v>36</v>
      </c>
      <c r="B31" s="13"/>
      <c r="C31" s="13"/>
      <c r="D31" s="13"/>
      <c r="E31" s="13"/>
      <c r="F31" s="25"/>
      <c r="G31" s="27">
        <v>2000.4114969231978</v>
      </c>
      <c r="H31" s="14">
        <v>559.19159999999999</v>
      </c>
      <c r="I31" s="21">
        <f t="shared" si="0"/>
        <v>-1441.2198969231977</v>
      </c>
      <c r="J31" s="28">
        <f t="shared" si="1"/>
        <v>-1441.2198969231977</v>
      </c>
      <c r="K31" s="15">
        <f t="shared" si="2"/>
        <v>-0.76500000000000001</v>
      </c>
    </row>
    <row r="32" spans="1:11" ht="15" x14ac:dyDescent="0.25">
      <c r="A32" s="26" t="s">
        <v>37</v>
      </c>
      <c r="B32" s="13"/>
      <c r="C32" s="13"/>
      <c r="D32" s="13"/>
      <c r="E32" s="13"/>
      <c r="F32" s="25"/>
      <c r="G32" s="27">
        <v>1437.0497865725122</v>
      </c>
      <c r="H32" s="14">
        <v>1129.68</v>
      </c>
      <c r="I32" s="21">
        <f t="shared" si="0"/>
        <v>-307.36978657251211</v>
      </c>
      <c r="J32" s="28">
        <f t="shared" si="1"/>
        <v>-307.36978657251211</v>
      </c>
      <c r="K32" s="15">
        <f t="shared" si="2"/>
        <v>-0.16300000000000001</v>
      </c>
    </row>
    <row r="33" spans="1:11" ht="15" x14ac:dyDescent="0.25">
      <c r="A33" s="26" t="s">
        <v>38</v>
      </c>
      <c r="B33" s="13"/>
      <c r="C33" s="13"/>
      <c r="D33" s="13"/>
      <c r="E33" s="13"/>
      <c r="F33" s="25"/>
      <c r="G33" s="27">
        <v>904.72071280894022</v>
      </c>
      <c r="H33" s="14">
        <v>376.56</v>
      </c>
      <c r="I33" s="21">
        <f t="shared" si="0"/>
        <v>-528.16071280894016</v>
      </c>
      <c r="J33" s="28">
        <f t="shared" si="1"/>
        <v>-528.16071280894016</v>
      </c>
      <c r="K33" s="15">
        <f t="shared" si="2"/>
        <v>-0.28100000000000003</v>
      </c>
    </row>
    <row r="34" spans="1:11" ht="15" x14ac:dyDescent="0.25">
      <c r="A34" s="26" t="s">
        <v>39</v>
      </c>
      <c r="B34" s="13"/>
      <c r="C34" s="13"/>
      <c r="D34" s="13"/>
      <c r="E34" s="13"/>
      <c r="F34" s="25"/>
      <c r="G34" s="27">
        <v>952.4632306352695</v>
      </c>
      <c r="H34" s="14">
        <v>1126.8557999999998</v>
      </c>
      <c r="I34" s="21">
        <f t="shared" si="0"/>
        <v>174.39256936473032</v>
      </c>
      <c r="J34" s="28">
        <f t="shared" si="1"/>
        <v>174.39256936473032</v>
      </c>
      <c r="K34" s="15">
        <f t="shared" si="2"/>
        <v>9.2999999999999999E-2</v>
      </c>
    </row>
    <row r="35" spans="1:11" ht="15" x14ac:dyDescent="0.25">
      <c r="A35" s="26" t="s">
        <v>40</v>
      </c>
      <c r="B35" s="13"/>
      <c r="C35" s="13"/>
      <c r="D35" s="13"/>
      <c r="E35" s="13"/>
      <c r="F35" s="25"/>
      <c r="G35" s="27">
        <v>1047.9482662879282</v>
      </c>
      <c r="H35" s="14">
        <v>824.74806534823904</v>
      </c>
      <c r="I35" s="21">
        <f t="shared" si="0"/>
        <v>-223.20020093968913</v>
      </c>
      <c r="J35" s="28">
        <f t="shared" si="1"/>
        <v>-223.20020093968913</v>
      </c>
      <c r="K35" s="15">
        <f t="shared" si="2"/>
        <v>-0.11899999999999999</v>
      </c>
    </row>
    <row r="36" spans="1:11" ht="15" x14ac:dyDescent="0.25">
      <c r="A36" s="26" t="s">
        <v>41</v>
      </c>
      <c r="B36" s="13"/>
      <c r="C36" s="13"/>
      <c r="D36" s="13"/>
      <c r="E36" s="13"/>
      <c r="F36" s="25"/>
      <c r="G36" s="27">
        <v>950.07610474395312</v>
      </c>
      <c r="H36" s="14">
        <v>376.56</v>
      </c>
      <c r="I36" s="21">
        <f t="shared" si="0"/>
        <v>-573.51610474395306</v>
      </c>
      <c r="J36" s="28">
        <f t="shared" si="1"/>
        <v>-573.51610474395306</v>
      </c>
      <c r="K36" s="15">
        <f t="shared" si="2"/>
        <v>-0.30499999999999999</v>
      </c>
    </row>
    <row r="37" spans="1:11" ht="15" x14ac:dyDescent="0.25">
      <c r="A37" s="26" t="s">
        <v>42</v>
      </c>
      <c r="B37" s="13"/>
      <c r="C37" s="13"/>
      <c r="D37" s="13"/>
      <c r="E37" s="13"/>
      <c r="F37" s="25"/>
      <c r="G37" s="27">
        <v>945.30185296132038</v>
      </c>
      <c r="H37" s="14">
        <v>949.76440240756142</v>
      </c>
      <c r="I37" s="21">
        <f t="shared" si="0"/>
        <v>4.4625494462410416</v>
      </c>
      <c r="J37" s="28">
        <f t="shared" si="1"/>
        <v>4.4625494462410416</v>
      </c>
      <c r="K37" s="15">
        <f t="shared" si="2"/>
        <v>2E-3</v>
      </c>
    </row>
    <row r="38" spans="1:11" ht="15" x14ac:dyDescent="0.25">
      <c r="A38" s="26" t="s">
        <v>43</v>
      </c>
      <c r="B38" s="13"/>
      <c r="C38" s="13"/>
      <c r="D38" s="13"/>
      <c r="E38" s="13"/>
      <c r="F38" s="25"/>
      <c r="G38" s="27">
        <v>1549.244703464386</v>
      </c>
      <c r="H38" s="14">
        <v>1832.9058</v>
      </c>
      <c r="I38" s="21">
        <f t="shared" si="0"/>
        <v>283.66109653561398</v>
      </c>
      <c r="J38" s="28">
        <f t="shared" si="1"/>
        <v>283.66109653561398</v>
      </c>
      <c r="K38" s="15">
        <f t="shared" si="2"/>
        <v>0.151</v>
      </c>
    </row>
    <row r="39" spans="1:11" ht="15" x14ac:dyDescent="0.25">
      <c r="A39" s="26" t="s">
        <v>44</v>
      </c>
      <c r="B39" s="13"/>
      <c r="C39" s="13"/>
      <c r="D39" s="13"/>
      <c r="E39" s="13"/>
      <c r="F39" s="25"/>
      <c r="G39" s="27">
        <v>864.13957265656052</v>
      </c>
      <c r="H39" s="14">
        <v>1022.3604</v>
      </c>
      <c r="I39" s="21">
        <f t="shared" si="0"/>
        <v>158.22082734343951</v>
      </c>
      <c r="J39" s="28">
        <f t="shared" si="1"/>
        <v>158.22082734343951</v>
      </c>
      <c r="K39" s="15">
        <f t="shared" si="2"/>
        <v>8.4000000000000005E-2</v>
      </c>
    </row>
    <row r="40" spans="1:11" ht="15" x14ac:dyDescent="0.25">
      <c r="A40" s="26" t="s">
        <v>45</v>
      </c>
      <c r="B40" s="13"/>
      <c r="C40" s="13"/>
      <c r="D40" s="13"/>
      <c r="E40" s="13"/>
      <c r="F40" s="25"/>
      <c r="G40" s="27">
        <v>2000.4114969231978</v>
      </c>
      <c r="H40" s="14">
        <v>1182.3984</v>
      </c>
      <c r="I40" s="21">
        <f t="shared" si="0"/>
        <v>-818.01309692319774</v>
      </c>
      <c r="J40" s="28">
        <f t="shared" si="1"/>
        <v>-818.01309692319774</v>
      </c>
      <c r="K40" s="15">
        <f t="shared" si="2"/>
        <v>-0.434</v>
      </c>
    </row>
    <row r="41" spans="1:11" ht="15" x14ac:dyDescent="0.25">
      <c r="A41" s="26" t="s">
        <v>46</v>
      </c>
      <c r="B41" s="13"/>
      <c r="C41" s="13"/>
      <c r="D41" s="13"/>
      <c r="E41" s="13"/>
      <c r="F41" s="25"/>
      <c r="G41" s="27">
        <v>1434.6626606811956</v>
      </c>
      <c r="H41" s="14">
        <v>2502.6177600000001</v>
      </c>
      <c r="I41" s="21">
        <f t="shared" si="0"/>
        <v>1067.9550993188045</v>
      </c>
      <c r="J41" s="28">
        <f t="shared" si="1"/>
        <v>1067.9550993188045</v>
      </c>
      <c r="K41" s="15">
        <f t="shared" si="2"/>
        <v>0.56699999999999995</v>
      </c>
    </row>
    <row r="42" spans="1:11" ht="15" x14ac:dyDescent="0.25">
      <c r="A42" s="26" t="s">
        <v>47</v>
      </c>
      <c r="B42" s="13"/>
      <c r="C42" s="13"/>
      <c r="D42" s="13"/>
      <c r="E42" s="13"/>
      <c r="F42" s="25"/>
      <c r="G42" s="27">
        <v>902.33358691762373</v>
      </c>
      <c r="H42" s="14">
        <v>1506.24</v>
      </c>
      <c r="I42" s="21">
        <f t="shared" si="0"/>
        <v>603.90641308237628</v>
      </c>
      <c r="J42" s="28">
        <f t="shared" si="1"/>
        <v>603.90641308237628</v>
      </c>
      <c r="K42" s="15">
        <f t="shared" si="2"/>
        <v>0.32100000000000001</v>
      </c>
    </row>
    <row r="43" spans="1:11" ht="15" x14ac:dyDescent="0.25">
      <c r="A43" s="26" t="s">
        <v>48</v>
      </c>
      <c r="B43" s="13"/>
      <c r="C43" s="13"/>
      <c r="D43" s="13"/>
      <c r="E43" s="13"/>
      <c r="F43" s="25"/>
      <c r="G43" s="27">
        <v>952.4632306352695</v>
      </c>
      <c r="H43" s="14">
        <v>1126.8557999999998</v>
      </c>
      <c r="I43" s="21">
        <f t="shared" si="0"/>
        <v>174.39256936473032</v>
      </c>
      <c r="J43" s="28">
        <f t="shared" si="1"/>
        <v>174.39256936473032</v>
      </c>
      <c r="K43" s="15">
        <f t="shared" si="2"/>
        <v>9.2999999999999999E-2</v>
      </c>
    </row>
    <row r="44" spans="1:11" ht="15" x14ac:dyDescent="0.25">
      <c r="A44" s="26" t="s">
        <v>49</v>
      </c>
      <c r="B44" s="13"/>
      <c r="C44" s="13"/>
      <c r="D44" s="13"/>
      <c r="E44" s="13"/>
      <c r="F44" s="25"/>
      <c r="G44" s="27">
        <v>1052.7225180705614</v>
      </c>
      <c r="H44" s="14">
        <v>1245.4721999999999</v>
      </c>
      <c r="I44" s="21">
        <f t="shared" si="0"/>
        <v>192.74968192943857</v>
      </c>
      <c r="J44" s="28">
        <f t="shared" si="1"/>
        <v>192.74968192943857</v>
      </c>
      <c r="K44" s="15">
        <f t="shared" si="2"/>
        <v>0.10199999999999999</v>
      </c>
    </row>
    <row r="45" spans="1:11" ht="15" x14ac:dyDescent="0.25">
      <c r="A45" s="26" t="s">
        <v>50</v>
      </c>
      <c r="B45" s="13"/>
      <c r="C45" s="13"/>
      <c r="D45" s="13"/>
      <c r="E45" s="13"/>
      <c r="F45" s="25"/>
      <c r="G45" s="27">
        <v>947.68897885263675</v>
      </c>
      <c r="H45" s="14">
        <v>188.28</v>
      </c>
      <c r="I45" s="21">
        <f t="shared" si="0"/>
        <v>-759.40897885263678</v>
      </c>
      <c r="J45" s="28">
        <f t="shared" si="1"/>
        <v>-759.40897885263678</v>
      </c>
      <c r="K45" s="15">
        <f t="shared" si="2"/>
        <v>-0.40300000000000002</v>
      </c>
    </row>
    <row r="46" spans="1:11" ht="15" x14ac:dyDescent="0.25">
      <c r="A46" s="26" t="s">
        <v>51</v>
      </c>
      <c r="B46" s="13"/>
      <c r="C46" s="13"/>
      <c r="D46" s="13"/>
      <c r="E46" s="13"/>
      <c r="F46" s="25"/>
      <c r="G46" s="27">
        <v>950.07610474395312</v>
      </c>
      <c r="H46" s="14">
        <v>1124.0316</v>
      </c>
      <c r="I46" s="21">
        <f t="shared" si="0"/>
        <v>173.9554952560469</v>
      </c>
      <c r="J46" s="28">
        <f t="shared" si="1"/>
        <v>173.9554952560469</v>
      </c>
      <c r="K46" s="15">
        <f t="shared" si="2"/>
        <v>9.1999999999999998E-2</v>
      </c>
    </row>
    <row r="47" spans="1:11" ht="15" x14ac:dyDescent="0.25">
      <c r="A47" s="26" t="s">
        <v>52</v>
      </c>
      <c r="B47" s="13"/>
      <c r="C47" s="13"/>
      <c r="D47" s="13"/>
      <c r="E47" s="13"/>
      <c r="F47" s="25"/>
      <c r="G47" s="27">
        <v>1546.8575775730692</v>
      </c>
      <c r="H47" s="14">
        <v>1830.0816</v>
      </c>
      <c r="I47" s="21">
        <f t="shared" si="0"/>
        <v>283.22402242693079</v>
      </c>
      <c r="J47" s="28">
        <f t="shared" si="1"/>
        <v>283.22402242693079</v>
      </c>
      <c r="K47" s="15">
        <f t="shared" si="2"/>
        <v>0.15</v>
      </c>
    </row>
    <row r="48" spans="1:11" ht="15" x14ac:dyDescent="0.25">
      <c r="A48" s="26" t="s">
        <v>53</v>
      </c>
      <c r="B48" s="13"/>
      <c r="C48" s="13"/>
      <c r="D48" s="13"/>
      <c r="E48" s="13"/>
      <c r="F48" s="25"/>
      <c r="G48" s="27">
        <v>866.52669854787678</v>
      </c>
      <c r="H48" s="14">
        <v>1025.1846</v>
      </c>
      <c r="I48" s="21">
        <f t="shared" si="0"/>
        <v>158.65790145212327</v>
      </c>
      <c r="J48" s="28">
        <f t="shared" si="1"/>
        <v>158.65790145212327</v>
      </c>
      <c r="K48" s="15">
        <f t="shared" si="2"/>
        <v>8.4000000000000005E-2</v>
      </c>
    </row>
    <row r="49" spans="1:11" ht="15" x14ac:dyDescent="0.25">
      <c r="A49" s="26" t="s">
        <v>54</v>
      </c>
      <c r="B49" s="13"/>
      <c r="C49" s="13"/>
      <c r="D49" s="13"/>
      <c r="E49" s="13"/>
      <c r="F49" s="25"/>
      <c r="G49" s="27">
        <v>2000.4114969231978</v>
      </c>
      <c r="H49" s="14">
        <v>2366.6795999999999</v>
      </c>
      <c r="I49" s="21">
        <f t="shared" si="0"/>
        <v>366.26810307680216</v>
      </c>
      <c r="J49" s="28">
        <f t="shared" si="1"/>
        <v>366.26810307680216</v>
      </c>
      <c r="K49" s="15">
        <f t="shared" si="2"/>
        <v>0.19500000000000001</v>
      </c>
    </row>
    <row r="50" spans="1:11" ht="15" x14ac:dyDescent="0.25">
      <c r="A50" s="26" t="s">
        <v>55</v>
      </c>
      <c r="B50" s="13"/>
      <c r="C50" s="13"/>
      <c r="D50" s="13"/>
      <c r="E50" s="13"/>
      <c r="F50" s="25"/>
      <c r="G50" s="27">
        <v>1434.6626606811956</v>
      </c>
      <c r="H50" s="14">
        <v>1697.3442</v>
      </c>
      <c r="I50" s="21">
        <f t="shared" si="0"/>
        <v>262.68153931880443</v>
      </c>
      <c r="J50" s="28">
        <f t="shared" si="1"/>
        <v>262.68153931880443</v>
      </c>
      <c r="K50" s="15">
        <f t="shared" si="2"/>
        <v>0.14000000000000001</v>
      </c>
    </row>
    <row r="51" spans="1:11" ht="15" x14ac:dyDescent="0.25">
      <c r="A51" s="26" t="s">
        <v>56</v>
      </c>
      <c r="B51" s="13"/>
      <c r="C51" s="13"/>
      <c r="D51" s="13"/>
      <c r="E51" s="13"/>
      <c r="F51" s="25"/>
      <c r="G51" s="27">
        <v>909.49496459157331</v>
      </c>
      <c r="H51" s="14">
        <v>1076.0201999999999</v>
      </c>
      <c r="I51" s="21">
        <f t="shared" si="0"/>
        <v>166.52523540842662</v>
      </c>
      <c r="J51" s="28">
        <f t="shared" si="1"/>
        <v>166.52523540842662</v>
      </c>
      <c r="K51" s="15">
        <f t="shared" si="2"/>
        <v>8.7999999999999995E-2</v>
      </c>
    </row>
    <row r="52" spans="1:11" ht="15" x14ac:dyDescent="0.25">
      <c r="A52" s="26" t="s">
        <v>57</v>
      </c>
      <c r="B52" s="13"/>
      <c r="C52" s="13"/>
      <c r="D52" s="13"/>
      <c r="E52" s="13"/>
      <c r="F52" s="25"/>
      <c r="G52" s="27">
        <v>947.68897885263675</v>
      </c>
      <c r="H52" s="14">
        <v>1121.2074</v>
      </c>
      <c r="I52" s="21">
        <f t="shared" si="0"/>
        <v>173.51842114736326</v>
      </c>
      <c r="J52" s="28">
        <f t="shared" si="1"/>
        <v>173.51842114736326</v>
      </c>
      <c r="K52" s="15">
        <f t="shared" si="2"/>
        <v>9.1999999999999998E-2</v>
      </c>
    </row>
    <row r="53" spans="1:11" ht="15" x14ac:dyDescent="0.25">
      <c r="A53" s="26" t="s">
        <v>58</v>
      </c>
      <c r="B53" s="13"/>
      <c r="C53" s="13"/>
      <c r="D53" s="13"/>
      <c r="E53" s="13"/>
      <c r="F53" s="25"/>
      <c r="G53" s="27">
        <v>1047.9482662879282</v>
      </c>
      <c r="H53" s="14">
        <v>1239.8237999999999</v>
      </c>
      <c r="I53" s="21">
        <f t="shared" si="0"/>
        <v>191.87553371207173</v>
      </c>
      <c r="J53" s="28">
        <f t="shared" si="1"/>
        <v>191.87553371207173</v>
      </c>
      <c r="K53" s="15">
        <f t="shared" ref="K53:K116" si="3">ROUND(J53/1882.8,3)</f>
        <v>0.10199999999999999</v>
      </c>
    </row>
    <row r="54" spans="1:11" ht="15" x14ac:dyDescent="0.25">
      <c r="A54" s="26" t="s">
        <v>59</v>
      </c>
      <c r="B54" s="13"/>
      <c r="C54" s="13"/>
      <c r="D54" s="13"/>
      <c r="E54" s="13"/>
      <c r="F54" s="25"/>
      <c r="G54" s="27">
        <v>950.07610474395312</v>
      </c>
      <c r="H54" s="14">
        <v>1124.0316</v>
      </c>
      <c r="I54" s="21">
        <f t="shared" si="0"/>
        <v>173.9554952560469</v>
      </c>
      <c r="J54" s="28">
        <f t="shared" si="1"/>
        <v>173.9554952560469</v>
      </c>
      <c r="K54" s="15">
        <f t="shared" si="3"/>
        <v>9.1999999999999998E-2</v>
      </c>
    </row>
    <row r="55" spans="1:11" ht="15" x14ac:dyDescent="0.25">
      <c r="A55" s="26" t="s">
        <v>60</v>
      </c>
      <c r="B55" s="13"/>
      <c r="C55" s="13"/>
      <c r="D55" s="13"/>
      <c r="E55" s="13"/>
      <c r="F55" s="25"/>
      <c r="G55" s="27">
        <v>950.07610474395312</v>
      </c>
      <c r="H55" s="14">
        <v>1124.0316</v>
      </c>
      <c r="I55" s="21">
        <f t="shared" si="0"/>
        <v>173.9554952560469</v>
      </c>
      <c r="J55" s="28">
        <f t="shared" si="1"/>
        <v>173.9554952560469</v>
      </c>
      <c r="K55" s="15">
        <f t="shared" si="3"/>
        <v>9.1999999999999998E-2</v>
      </c>
    </row>
    <row r="56" spans="1:11" ht="15" x14ac:dyDescent="0.25">
      <c r="A56" s="26" t="s">
        <v>61</v>
      </c>
      <c r="B56" s="13"/>
      <c r="C56" s="13"/>
      <c r="D56" s="13"/>
      <c r="E56" s="13"/>
      <c r="F56" s="25"/>
      <c r="G56" s="27">
        <v>1549.244703464386</v>
      </c>
      <c r="H56" s="14">
        <v>1537.6827600000001</v>
      </c>
      <c r="I56" s="21">
        <f t="shared" si="0"/>
        <v>-11.561943464385877</v>
      </c>
      <c r="J56" s="28">
        <f t="shared" si="1"/>
        <v>-11.561943464385877</v>
      </c>
      <c r="K56" s="15">
        <f t="shared" si="3"/>
        <v>-6.0000000000000001E-3</v>
      </c>
    </row>
    <row r="57" spans="1:11" ht="15" x14ac:dyDescent="0.25">
      <c r="A57" s="26" t="s">
        <v>62</v>
      </c>
      <c r="B57" s="13"/>
      <c r="C57" s="13"/>
      <c r="D57" s="13"/>
      <c r="E57" s="13"/>
      <c r="F57" s="25"/>
      <c r="G57" s="27">
        <v>861.75244676524403</v>
      </c>
      <c r="H57" s="14">
        <v>376.56</v>
      </c>
      <c r="I57" s="21">
        <f t="shared" si="0"/>
        <v>-485.19244676524403</v>
      </c>
      <c r="J57" s="28">
        <f t="shared" si="1"/>
        <v>-485.19244676524403</v>
      </c>
      <c r="K57" s="15">
        <f t="shared" si="3"/>
        <v>-0.25800000000000001</v>
      </c>
    </row>
    <row r="58" spans="1:11" ht="15" x14ac:dyDescent="0.25">
      <c r="A58" s="26" t="s">
        <v>63</v>
      </c>
      <c r="B58" s="13"/>
      <c r="C58" s="13"/>
      <c r="D58" s="13"/>
      <c r="E58" s="13"/>
      <c r="F58" s="25"/>
      <c r="G58" s="27">
        <v>2005.1857487058305</v>
      </c>
      <c r="H58" s="14">
        <v>2259.36</v>
      </c>
      <c r="I58" s="21">
        <f t="shared" si="0"/>
        <v>254.17425129416961</v>
      </c>
      <c r="J58" s="28">
        <f t="shared" si="1"/>
        <v>254.17425129416961</v>
      </c>
      <c r="K58" s="15">
        <f t="shared" si="3"/>
        <v>0.13500000000000001</v>
      </c>
    </row>
    <row r="59" spans="1:11" ht="15" x14ac:dyDescent="0.25">
      <c r="A59" s="26" t="s">
        <v>64</v>
      </c>
      <c r="B59" s="13"/>
      <c r="C59" s="13"/>
      <c r="D59" s="13"/>
      <c r="E59" s="13"/>
      <c r="F59" s="25"/>
      <c r="G59" s="27">
        <v>1429.8884088985626</v>
      </c>
      <c r="H59" s="14">
        <v>1691.6958</v>
      </c>
      <c r="I59" s="21">
        <f t="shared" si="0"/>
        <v>261.80739110143736</v>
      </c>
      <c r="J59" s="28">
        <f t="shared" si="1"/>
        <v>261.80739110143736</v>
      </c>
      <c r="K59" s="15">
        <f t="shared" si="3"/>
        <v>0.13900000000000001</v>
      </c>
    </row>
    <row r="60" spans="1:11" ht="15" x14ac:dyDescent="0.25">
      <c r="A60" s="26" t="s">
        <v>65</v>
      </c>
      <c r="B60" s="13"/>
      <c r="C60" s="13"/>
      <c r="D60" s="13"/>
      <c r="E60" s="13"/>
      <c r="F60" s="25"/>
      <c r="G60" s="27">
        <v>902.33358691762373</v>
      </c>
      <c r="H60" s="14">
        <v>1506.24</v>
      </c>
      <c r="I60" s="21">
        <f t="shared" si="0"/>
        <v>603.90641308237628</v>
      </c>
      <c r="J60" s="28">
        <f t="shared" si="1"/>
        <v>603.90641308237628</v>
      </c>
      <c r="K60" s="15">
        <f t="shared" si="3"/>
        <v>0.32100000000000001</v>
      </c>
    </row>
    <row r="61" spans="1:11" ht="15" x14ac:dyDescent="0.25">
      <c r="A61" s="26" t="s">
        <v>66</v>
      </c>
      <c r="B61" s="13"/>
      <c r="C61" s="13"/>
      <c r="D61" s="13"/>
      <c r="E61" s="13"/>
      <c r="F61" s="25"/>
      <c r="G61" s="27">
        <v>950.07610474395312</v>
      </c>
      <c r="H61" s="14">
        <v>1124.0316</v>
      </c>
      <c r="I61" s="21">
        <f t="shared" si="0"/>
        <v>173.9554952560469</v>
      </c>
      <c r="J61" s="28">
        <f t="shared" si="1"/>
        <v>173.9554952560469</v>
      </c>
      <c r="K61" s="15">
        <f t="shared" si="3"/>
        <v>9.1999999999999998E-2</v>
      </c>
    </row>
    <row r="62" spans="1:11" ht="15" x14ac:dyDescent="0.25">
      <c r="A62" s="26" t="s">
        <v>67</v>
      </c>
      <c r="B62" s="13"/>
      <c r="C62" s="13"/>
      <c r="D62" s="13"/>
      <c r="E62" s="13"/>
      <c r="F62" s="25"/>
      <c r="G62" s="27">
        <v>1050.3353921792448</v>
      </c>
      <c r="H62" s="14">
        <v>1242.6479999999999</v>
      </c>
      <c r="I62" s="21">
        <f t="shared" si="0"/>
        <v>192.31260782075515</v>
      </c>
      <c r="J62" s="28">
        <f t="shared" si="1"/>
        <v>192.31260782075515</v>
      </c>
      <c r="K62" s="15">
        <f t="shared" si="3"/>
        <v>0.10199999999999999</v>
      </c>
    </row>
    <row r="63" spans="1:11" ht="15" x14ac:dyDescent="0.25">
      <c r="A63" s="26" t="s">
        <v>68</v>
      </c>
      <c r="B63" s="13"/>
      <c r="C63" s="13"/>
      <c r="D63" s="13"/>
      <c r="E63" s="13"/>
      <c r="F63" s="25"/>
      <c r="G63" s="27">
        <v>952.4632306352695</v>
      </c>
      <c r="H63" s="14">
        <v>1126.8557999999998</v>
      </c>
      <c r="I63" s="21">
        <f t="shared" si="0"/>
        <v>174.39256936473032</v>
      </c>
      <c r="J63" s="28">
        <f t="shared" si="1"/>
        <v>174.39256936473032</v>
      </c>
      <c r="K63" s="15">
        <f t="shared" si="3"/>
        <v>9.2999999999999999E-2</v>
      </c>
    </row>
    <row r="64" spans="1:11" ht="15" x14ac:dyDescent="0.25">
      <c r="A64" s="26" t="s">
        <v>69</v>
      </c>
      <c r="B64" s="13"/>
      <c r="C64" s="13"/>
      <c r="D64" s="13"/>
      <c r="E64" s="13"/>
      <c r="F64" s="25"/>
      <c r="G64" s="27">
        <v>952.4632306352695</v>
      </c>
      <c r="H64" s="14">
        <v>1126.8557999999998</v>
      </c>
      <c r="I64" s="21">
        <f t="shared" si="0"/>
        <v>174.39256936473032</v>
      </c>
      <c r="J64" s="28">
        <f t="shared" si="1"/>
        <v>174.39256936473032</v>
      </c>
      <c r="K64" s="15">
        <f t="shared" si="3"/>
        <v>9.2999999999999999E-2</v>
      </c>
    </row>
    <row r="65" spans="1:11" ht="15" x14ac:dyDescent="0.25">
      <c r="A65" s="26" t="s">
        <v>70</v>
      </c>
      <c r="B65" s="13"/>
      <c r="C65" s="13"/>
      <c r="D65" s="13"/>
      <c r="E65" s="13"/>
      <c r="F65" s="25"/>
      <c r="G65" s="27">
        <v>1551.6318293557024</v>
      </c>
      <c r="H65" s="14">
        <v>1310.8727429062676</v>
      </c>
      <c r="I65" s="21">
        <f t="shared" si="0"/>
        <v>-240.75908644943479</v>
      </c>
      <c r="J65" s="28">
        <f t="shared" si="1"/>
        <v>-240.75908644943479</v>
      </c>
      <c r="K65" s="15">
        <f t="shared" si="3"/>
        <v>-0.128</v>
      </c>
    </row>
    <row r="66" spans="1:11" ht="15" x14ac:dyDescent="0.25">
      <c r="A66" s="26" t="s">
        <v>71</v>
      </c>
      <c r="B66" s="13"/>
      <c r="C66" s="13"/>
      <c r="D66" s="13"/>
      <c r="E66" s="13"/>
      <c r="F66" s="25"/>
      <c r="G66" s="27">
        <v>864.13957265656052</v>
      </c>
      <c r="H66" s="14">
        <v>1064.8873602751519</v>
      </c>
      <c r="I66" s="21">
        <f t="shared" si="0"/>
        <v>200.74778761859136</v>
      </c>
      <c r="J66" s="28">
        <f t="shared" si="1"/>
        <v>200.74778761859136</v>
      </c>
      <c r="K66" s="15">
        <f t="shared" si="3"/>
        <v>0.107</v>
      </c>
    </row>
    <row r="67" spans="1:11" ht="15" x14ac:dyDescent="0.25">
      <c r="A67" s="26" t="s">
        <v>72</v>
      </c>
      <c r="B67" s="13"/>
      <c r="C67" s="13"/>
      <c r="D67" s="13"/>
      <c r="E67" s="13"/>
      <c r="F67" s="25"/>
      <c r="G67" s="27">
        <v>2000.4114969231978</v>
      </c>
      <c r="H67" s="14">
        <v>3408.7188306104927</v>
      </c>
      <c r="I67" s="21">
        <f t="shared" si="0"/>
        <v>1408.3073336872949</v>
      </c>
      <c r="J67" s="28">
        <f t="shared" si="1"/>
        <v>1408.3073336872949</v>
      </c>
      <c r="K67" s="15">
        <f t="shared" si="3"/>
        <v>0.748</v>
      </c>
    </row>
    <row r="68" spans="1:11" ht="15" x14ac:dyDescent="0.25">
      <c r="A68" s="26" t="s">
        <v>73</v>
      </c>
      <c r="B68" s="13"/>
      <c r="C68" s="13"/>
      <c r="D68" s="13"/>
      <c r="E68" s="13"/>
      <c r="F68" s="25"/>
      <c r="G68" s="27">
        <v>1425.1141571159299</v>
      </c>
      <c r="H68" s="14">
        <v>3626.2728000000006</v>
      </c>
      <c r="I68" s="21">
        <f t="shared" si="0"/>
        <v>2201.158642884071</v>
      </c>
      <c r="J68" s="28">
        <f t="shared" si="1"/>
        <v>2201.158642884071</v>
      </c>
      <c r="K68" s="15">
        <f t="shared" si="3"/>
        <v>1.169</v>
      </c>
    </row>
    <row r="69" spans="1:11" ht="15" x14ac:dyDescent="0.25">
      <c r="A69" s="26" t="s">
        <v>74</v>
      </c>
      <c r="B69" s="13"/>
      <c r="C69" s="13"/>
      <c r="D69" s="13"/>
      <c r="E69" s="13"/>
      <c r="F69" s="25"/>
      <c r="G69" s="27">
        <v>902.33358691762373</v>
      </c>
      <c r="H69" s="14">
        <v>1067.5475999999999</v>
      </c>
      <c r="I69" s="21">
        <f t="shared" si="0"/>
        <v>165.21401308237614</v>
      </c>
      <c r="J69" s="28">
        <f t="shared" si="1"/>
        <v>165.21401308237614</v>
      </c>
      <c r="K69" s="15">
        <f t="shared" si="3"/>
        <v>8.7999999999999995E-2</v>
      </c>
    </row>
    <row r="70" spans="1:11" ht="15" x14ac:dyDescent="0.25">
      <c r="A70" s="26" t="s">
        <v>75</v>
      </c>
      <c r="B70" s="13"/>
      <c r="C70" s="13"/>
      <c r="D70" s="13"/>
      <c r="E70" s="13"/>
      <c r="F70" s="25"/>
      <c r="G70" s="27">
        <v>947.68897885263675</v>
      </c>
      <c r="H70" s="14">
        <v>1121.2074</v>
      </c>
      <c r="I70" s="21">
        <f t="shared" si="0"/>
        <v>173.51842114736326</v>
      </c>
      <c r="J70" s="28">
        <f t="shared" si="1"/>
        <v>173.51842114736326</v>
      </c>
      <c r="K70" s="15">
        <f t="shared" si="3"/>
        <v>9.1999999999999998E-2</v>
      </c>
    </row>
    <row r="71" spans="1:11" ht="15" x14ac:dyDescent="0.25">
      <c r="A71" s="26" t="s">
        <v>76</v>
      </c>
      <c r="B71" s="13"/>
      <c r="C71" s="13"/>
      <c r="D71" s="13"/>
      <c r="E71" s="13"/>
      <c r="F71" s="25"/>
      <c r="G71" s="27">
        <v>1043.1740145052952</v>
      </c>
      <c r="H71" s="14">
        <v>1133.4456000000005</v>
      </c>
      <c r="I71" s="21">
        <f t="shared" si="0"/>
        <v>90.271585494705278</v>
      </c>
      <c r="J71" s="28">
        <f t="shared" si="1"/>
        <v>90.271585494705278</v>
      </c>
      <c r="K71" s="15">
        <f t="shared" si="3"/>
        <v>4.8000000000000001E-2</v>
      </c>
    </row>
    <row r="72" spans="1:11" ht="15" x14ac:dyDescent="0.25">
      <c r="A72" s="26" t="s">
        <v>77</v>
      </c>
      <c r="B72" s="13"/>
      <c r="C72" s="13"/>
      <c r="D72" s="13"/>
      <c r="E72" s="13"/>
      <c r="F72" s="25"/>
      <c r="G72" s="27">
        <v>950.07610474395312</v>
      </c>
      <c r="H72" s="14">
        <v>715.46399999999994</v>
      </c>
      <c r="I72" s="21">
        <f t="shared" si="0"/>
        <v>-234.61210474395318</v>
      </c>
      <c r="J72" s="28">
        <f t="shared" si="1"/>
        <v>-234.61210474395318</v>
      </c>
      <c r="K72" s="15">
        <f t="shared" si="3"/>
        <v>-0.125</v>
      </c>
    </row>
    <row r="73" spans="1:11" ht="15" x14ac:dyDescent="0.25">
      <c r="A73" s="26" t="s">
        <v>78</v>
      </c>
      <c r="B73" s="13"/>
      <c r="C73" s="13"/>
      <c r="D73" s="13"/>
      <c r="E73" s="13"/>
      <c r="F73" s="25"/>
      <c r="G73" s="27">
        <v>950.07610474395312</v>
      </c>
      <c r="H73" s="14">
        <v>1124.0316</v>
      </c>
      <c r="I73" s="21">
        <f t="shared" si="0"/>
        <v>173.9554952560469</v>
      </c>
      <c r="J73" s="28">
        <f t="shared" si="1"/>
        <v>173.9554952560469</v>
      </c>
      <c r="K73" s="15">
        <f t="shared" si="3"/>
        <v>9.1999999999999998E-2</v>
      </c>
    </row>
    <row r="74" spans="1:11" ht="15" x14ac:dyDescent="0.25">
      <c r="A74" s="26" t="s">
        <v>79</v>
      </c>
      <c r="B74" s="13"/>
      <c r="C74" s="13"/>
      <c r="D74" s="13"/>
      <c r="E74" s="13"/>
      <c r="F74" s="25"/>
      <c r="G74" s="27">
        <v>1546.8575775730692</v>
      </c>
      <c r="H74" s="14">
        <v>1830.0816</v>
      </c>
      <c r="I74" s="21">
        <f t="shared" si="0"/>
        <v>283.22402242693079</v>
      </c>
      <c r="J74" s="28">
        <f t="shared" si="1"/>
        <v>283.22402242693079</v>
      </c>
      <c r="K74" s="15">
        <f t="shared" si="3"/>
        <v>0.15</v>
      </c>
    </row>
    <row r="75" spans="1:11" ht="15" x14ac:dyDescent="0.25">
      <c r="A75" s="26" t="s">
        <v>80</v>
      </c>
      <c r="B75" s="13"/>
      <c r="C75" s="13"/>
      <c r="D75" s="13"/>
      <c r="E75" s="13"/>
      <c r="F75" s="25"/>
      <c r="G75" s="27">
        <v>866.52669854787678</v>
      </c>
      <c r="H75" s="14">
        <v>1025.1846</v>
      </c>
      <c r="I75" s="21">
        <f t="shared" si="0"/>
        <v>158.65790145212327</v>
      </c>
      <c r="J75" s="28">
        <f t="shared" si="1"/>
        <v>158.65790145212327</v>
      </c>
      <c r="K75" s="15">
        <f t="shared" si="3"/>
        <v>8.4000000000000005E-2</v>
      </c>
    </row>
    <row r="76" spans="1:11" ht="15" x14ac:dyDescent="0.25">
      <c r="A76" s="26" t="s">
        <v>81</v>
      </c>
      <c r="B76" s="13"/>
      <c r="C76" s="13"/>
      <c r="D76" s="13"/>
      <c r="E76" s="13"/>
      <c r="F76" s="25"/>
      <c r="G76" s="27">
        <v>1998.0243710318814</v>
      </c>
      <c r="H76" s="14">
        <v>2135.0951999999997</v>
      </c>
      <c r="I76" s="21">
        <f t="shared" si="0"/>
        <v>137.07082896811835</v>
      </c>
      <c r="J76" s="28">
        <f t="shared" si="1"/>
        <v>137.07082896811835</v>
      </c>
      <c r="K76" s="15">
        <f t="shared" si="3"/>
        <v>7.2999999999999995E-2</v>
      </c>
    </row>
    <row r="77" spans="1:11" ht="15" x14ac:dyDescent="0.25">
      <c r="A77" s="26" t="s">
        <v>82</v>
      </c>
      <c r="B77" s="13"/>
      <c r="C77" s="13"/>
      <c r="D77" s="13"/>
      <c r="E77" s="13"/>
      <c r="F77" s="25"/>
      <c r="G77" s="27">
        <v>1432.2755347898792</v>
      </c>
      <c r="H77" s="14">
        <v>2520.5043599999995</v>
      </c>
      <c r="I77" s="21">
        <f t="shared" si="0"/>
        <v>1088.2288252101202</v>
      </c>
      <c r="J77" s="28">
        <f t="shared" si="1"/>
        <v>1088.2288252101202</v>
      </c>
      <c r="K77" s="15">
        <f t="shared" si="3"/>
        <v>0.57799999999999996</v>
      </c>
    </row>
    <row r="78" spans="1:11" ht="15" x14ac:dyDescent="0.25">
      <c r="A78" s="26" t="s">
        <v>83</v>
      </c>
      <c r="B78" s="13"/>
      <c r="C78" s="13"/>
      <c r="D78" s="13"/>
      <c r="E78" s="13"/>
      <c r="F78" s="25"/>
      <c r="G78" s="27">
        <v>904.72071280894022</v>
      </c>
      <c r="H78" s="14">
        <v>189.37202400000004</v>
      </c>
      <c r="I78" s="21">
        <f t="shared" si="0"/>
        <v>-715.34868880894021</v>
      </c>
      <c r="J78" s="28">
        <f t="shared" si="1"/>
        <v>-715.34868880894021</v>
      </c>
      <c r="K78" s="15">
        <f t="shared" si="3"/>
        <v>-0.38</v>
      </c>
    </row>
    <row r="79" spans="1:11" ht="15" x14ac:dyDescent="0.25">
      <c r="A79" s="26" t="s">
        <v>84</v>
      </c>
      <c r="B79" s="13"/>
      <c r="C79" s="13"/>
      <c r="D79" s="13"/>
      <c r="E79" s="13"/>
      <c r="F79" s="25"/>
      <c r="G79" s="27">
        <v>947.68897885263675</v>
      </c>
      <c r="H79" s="14">
        <v>310.66200000000003</v>
      </c>
      <c r="I79" s="21">
        <f t="shared" si="0"/>
        <v>-637.02697885263672</v>
      </c>
      <c r="J79" s="28">
        <f t="shared" si="1"/>
        <v>-637.02697885263672</v>
      </c>
      <c r="K79" s="15">
        <f t="shared" si="3"/>
        <v>-0.33800000000000002</v>
      </c>
    </row>
    <row r="80" spans="1:11" ht="15" x14ac:dyDescent="0.25">
      <c r="A80" s="26" t="s">
        <v>85</v>
      </c>
      <c r="B80" s="13"/>
      <c r="C80" s="13"/>
      <c r="D80" s="13"/>
      <c r="E80" s="13"/>
      <c r="F80" s="25"/>
      <c r="G80" s="27">
        <v>1050.3353921792448</v>
      </c>
      <c r="H80" s="14">
        <v>1242.6479999999999</v>
      </c>
      <c r="I80" s="21">
        <f t="shared" si="0"/>
        <v>192.31260782075515</v>
      </c>
      <c r="J80" s="28">
        <f t="shared" si="1"/>
        <v>192.31260782075515</v>
      </c>
      <c r="K80" s="15">
        <f t="shared" si="3"/>
        <v>0.10199999999999999</v>
      </c>
    </row>
    <row r="81" spans="1:11" ht="15" x14ac:dyDescent="0.25">
      <c r="A81" s="26" t="s">
        <v>86</v>
      </c>
      <c r="B81" s="13"/>
      <c r="C81" s="13"/>
      <c r="D81" s="13"/>
      <c r="E81" s="13"/>
      <c r="F81" s="25"/>
      <c r="G81" s="27">
        <v>947.68897885263675</v>
      </c>
      <c r="H81" s="14">
        <v>941.4</v>
      </c>
      <c r="I81" s="21">
        <f t="shared" si="0"/>
        <v>-6.2889788526367738</v>
      </c>
      <c r="J81" s="28">
        <f t="shared" si="1"/>
        <v>-6.2889788526367738</v>
      </c>
      <c r="K81" s="15">
        <f t="shared" si="3"/>
        <v>-3.0000000000000001E-3</v>
      </c>
    </row>
    <row r="82" spans="1:11" ht="15" x14ac:dyDescent="0.25">
      <c r="A82" s="26" t="s">
        <v>87</v>
      </c>
      <c r="B82" s="13"/>
      <c r="C82" s="13"/>
      <c r="D82" s="13"/>
      <c r="E82" s="13"/>
      <c r="F82" s="25"/>
      <c r="G82" s="27">
        <v>952.4632306352695</v>
      </c>
      <c r="H82" s="14">
        <v>1506.24</v>
      </c>
      <c r="I82" s="21">
        <f t="shared" si="0"/>
        <v>553.77676936473051</v>
      </c>
      <c r="J82" s="28">
        <f t="shared" si="1"/>
        <v>553.77676936473051</v>
      </c>
      <c r="K82" s="15">
        <f t="shared" si="3"/>
        <v>0.29399999999999998</v>
      </c>
    </row>
    <row r="83" spans="1:11" ht="15" x14ac:dyDescent="0.25">
      <c r="A83" s="26" t="s">
        <v>88</v>
      </c>
      <c r="B83" s="13"/>
      <c r="C83" s="13"/>
      <c r="D83" s="13"/>
      <c r="E83" s="13"/>
      <c r="F83" s="25"/>
      <c r="G83" s="27">
        <v>1549.244703464386</v>
      </c>
      <c r="H83" s="14">
        <v>1694.5200000000002</v>
      </c>
      <c r="I83" s="21">
        <f t="shared" si="0"/>
        <v>145.27529653561419</v>
      </c>
      <c r="J83" s="28">
        <f t="shared" si="1"/>
        <v>145.27529653561419</v>
      </c>
      <c r="K83" s="15">
        <f t="shared" si="3"/>
        <v>7.6999999999999999E-2</v>
      </c>
    </row>
    <row r="84" spans="1:11" ht="15" x14ac:dyDescent="0.25">
      <c r="A84" s="26" t="s">
        <v>89</v>
      </c>
      <c r="B84" s="13"/>
      <c r="C84" s="13"/>
      <c r="D84" s="13"/>
      <c r="E84" s="13"/>
      <c r="F84" s="25"/>
      <c r="G84" s="27">
        <v>861.75244676524403</v>
      </c>
      <c r="H84" s="14">
        <v>1019.5361999999999</v>
      </c>
      <c r="I84" s="21">
        <f t="shared" si="0"/>
        <v>157.78375323475586</v>
      </c>
      <c r="J84" s="28">
        <f t="shared" si="1"/>
        <v>157.78375323475586</v>
      </c>
      <c r="K84" s="15">
        <f t="shared" si="3"/>
        <v>8.4000000000000005E-2</v>
      </c>
    </row>
    <row r="85" spans="1:11" ht="15" x14ac:dyDescent="0.25">
      <c r="A85" s="26" t="s">
        <v>90</v>
      </c>
      <c r="B85" s="13"/>
      <c r="C85" s="13"/>
      <c r="D85" s="13"/>
      <c r="E85" s="13"/>
      <c r="F85" s="25"/>
      <c r="G85" s="27">
        <v>1998.0243710318814</v>
      </c>
      <c r="H85" s="14">
        <v>643.91759999999999</v>
      </c>
      <c r="I85" s="21">
        <f t="shared" si="0"/>
        <v>-1354.1067710318814</v>
      </c>
      <c r="J85" s="28">
        <f t="shared" si="1"/>
        <v>-1354.1067710318814</v>
      </c>
      <c r="K85" s="15">
        <f t="shared" si="3"/>
        <v>-0.71899999999999997</v>
      </c>
    </row>
    <row r="86" spans="1:11" ht="15" x14ac:dyDescent="0.25">
      <c r="A86" s="26" t="s">
        <v>91</v>
      </c>
      <c r="B86" s="13"/>
      <c r="C86" s="13"/>
      <c r="D86" s="13"/>
      <c r="E86" s="13"/>
      <c r="F86" s="25"/>
      <c r="G86" s="27">
        <v>1432.2755347898792</v>
      </c>
      <c r="H86" s="14">
        <v>1075.0787999999998</v>
      </c>
      <c r="I86" s="21">
        <f t="shared" si="0"/>
        <v>-357.19673478987943</v>
      </c>
      <c r="J86" s="28">
        <f t="shared" si="1"/>
        <v>-357.19673478987943</v>
      </c>
      <c r="K86" s="15">
        <f t="shared" si="3"/>
        <v>-0.19</v>
      </c>
    </row>
    <row r="87" spans="1:11" ht="15" x14ac:dyDescent="0.25">
      <c r="A87" s="26" t="s">
        <v>92</v>
      </c>
      <c r="B87" s="13"/>
      <c r="C87" s="13"/>
      <c r="D87" s="13"/>
      <c r="E87" s="13"/>
      <c r="F87" s="25"/>
      <c r="G87" s="27">
        <v>904.72071280894022</v>
      </c>
      <c r="H87" s="14">
        <v>1070.3717999999999</v>
      </c>
      <c r="I87" s="21">
        <f t="shared" si="0"/>
        <v>165.65108719105967</v>
      </c>
      <c r="J87" s="28">
        <f t="shared" si="1"/>
        <v>165.65108719105967</v>
      </c>
      <c r="K87" s="15">
        <f t="shared" si="3"/>
        <v>8.7999999999999995E-2</v>
      </c>
    </row>
    <row r="88" spans="1:11" ht="15" x14ac:dyDescent="0.25">
      <c r="A88" s="26" t="s">
        <v>93</v>
      </c>
      <c r="B88" s="13"/>
      <c r="C88" s="13"/>
      <c r="D88" s="13"/>
      <c r="E88" s="13"/>
      <c r="F88" s="25"/>
      <c r="G88" s="27">
        <v>945.30185296132038</v>
      </c>
      <c r="H88" s="14">
        <v>1118.3832</v>
      </c>
      <c r="I88" s="21">
        <f t="shared" si="0"/>
        <v>173.08134703867961</v>
      </c>
      <c r="J88" s="28">
        <f t="shared" si="1"/>
        <v>173.08134703867961</v>
      </c>
      <c r="K88" s="15">
        <f t="shared" si="3"/>
        <v>9.1999999999999998E-2</v>
      </c>
    </row>
    <row r="89" spans="1:11" ht="15" x14ac:dyDescent="0.25">
      <c r="A89" s="26" t="s">
        <v>94</v>
      </c>
      <c r="B89" s="13"/>
      <c r="C89" s="13"/>
      <c r="D89" s="13"/>
      <c r="E89" s="13"/>
      <c r="F89" s="25"/>
      <c r="G89" s="27">
        <v>1045.5611403966116</v>
      </c>
      <c r="H89" s="14">
        <v>941.4</v>
      </c>
      <c r="I89" s="21">
        <f t="shared" si="0"/>
        <v>-104.16114039661159</v>
      </c>
      <c r="J89" s="28">
        <f t="shared" si="1"/>
        <v>-104.16114039661159</v>
      </c>
      <c r="K89" s="15">
        <f t="shared" si="3"/>
        <v>-5.5E-2</v>
      </c>
    </row>
    <row r="90" spans="1:11" ht="15" x14ac:dyDescent="0.25">
      <c r="A90" s="26" t="s">
        <v>95</v>
      </c>
      <c r="B90" s="13"/>
      <c r="C90" s="13"/>
      <c r="D90" s="13"/>
      <c r="E90" s="13"/>
      <c r="F90" s="25"/>
      <c r="G90" s="27">
        <v>945.30185296132038</v>
      </c>
      <c r="H90" s="14">
        <v>1118.3832</v>
      </c>
      <c r="I90" s="21">
        <f t="shared" si="0"/>
        <v>173.08134703867961</v>
      </c>
      <c r="J90" s="28">
        <f t="shared" si="1"/>
        <v>173.08134703867961</v>
      </c>
      <c r="K90" s="15">
        <f t="shared" si="3"/>
        <v>9.1999999999999998E-2</v>
      </c>
    </row>
    <row r="91" spans="1:11" ht="15" x14ac:dyDescent="0.25">
      <c r="A91" s="26" t="s">
        <v>96</v>
      </c>
      <c r="B91" s="13"/>
      <c r="C91" s="13"/>
      <c r="D91" s="13"/>
      <c r="E91" s="13"/>
      <c r="F91" s="25"/>
      <c r="G91" s="27">
        <v>950.07610474395312</v>
      </c>
      <c r="H91" s="14">
        <v>1129.68</v>
      </c>
      <c r="I91" s="21">
        <f t="shared" si="0"/>
        <v>179.60389525604694</v>
      </c>
      <c r="J91" s="28">
        <f t="shared" si="1"/>
        <v>179.60389525604694</v>
      </c>
      <c r="K91" s="15">
        <f t="shared" si="3"/>
        <v>9.5000000000000001E-2</v>
      </c>
    </row>
    <row r="92" spans="1:11" ht="15" x14ac:dyDescent="0.25">
      <c r="A92" s="26" t="s">
        <v>97</v>
      </c>
      <c r="B92" s="13"/>
      <c r="C92" s="13"/>
      <c r="D92" s="13"/>
      <c r="E92" s="13"/>
      <c r="F92" s="25"/>
      <c r="G92" s="27">
        <v>1542.0833257904362</v>
      </c>
      <c r="H92" s="14">
        <v>1506.24</v>
      </c>
      <c r="I92" s="21">
        <f t="shared" si="0"/>
        <v>-35.843325790436211</v>
      </c>
      <c r="J92" s="28">
        <f t="shared" si="1"/>
        <v>-35.843325790436211</v>
      </c>
      <c r="K92" s="15">
        <f t="shared" si="3"/>
        <v>-1.9E-2</v>
      </c>
    </row>
    <row r="93" spans="1:11" ht="15" x14ac:dyDescent="0.25">
      <c r="A93" s="26" t="s">
        <v>98</v>
      </c>
      <c r="B93" s="13"/>
      <c r="C93" s="13"/>
      <c r="D93" s="13"/>
      <c r="E93" s="13"/>
      <c r="F93" s="25"/>
      <c r="G93" s="27">
        <v>861.75244676524403</v>
      </c>
      <c r="H93" s="14">
        <v>1019.5361999999999</v>
      </c>
      <c r="I93" s="21">
        <f t="shared" si="0"/>
        <v>157.78375323475586</v>
      </c>
      <c r="J93" s="28">
        <f t="shared" si="1"/>
        <v>157.78375323475586</v>
      </c>
      <c r="K93" s="15">
        <f t="shared" si="3"/>
        <v>8.4000000000000005E-2</v>
      </c>
    </row>
    <row r="94" spans="1:11" ht="15" x14ac:dyDescent="0.25">
      <c r="A94" s="26" t="s">
        <v>99</v>
      </c>
      <c r="B94" s="13"/>
      <c r="C94" s="13"/>
      <c r="D94" s="13"/>
      <c r="E94" s="13"/>
      <c r="F94" s="25"/>
      <c r="G94" s="27">
        <v>1998.0243710318814</v>
      </c>
      <c r="H94" s="14">
        <v>1178.2115219260522</v>
      </c>
      <c r="I94" s="21">
        <f t="shared" si="0"/>
        <v>-819.81284910582917</v>
      </c>
      <c r="J94" s="28">
        <f t="shared" si="1"/>
        <v>-819.81284910582917</v>
      </c>
      <c r="K94" s="15">
        <f t="shared" si="3"/>
        <v>-0.435</v>
      </c>
    </row>
    <row r="95" spans="1:11" ht="15" x14ac:dyDescent="0.25">
      <c r="A95" s="26" t="s">
        <v>100</v>
      </c>
      <c r="B95" s="13"/>
      <c r="C95" s="13"/>
      <c r="D95" s="13"/>
      <c r="E95" s="13"/>
      <c r="F95" s="25"/>
      <c r="G95" s="27">
        <v>1434.6626606811956</v>
      </c>
      <c r="H95" s="14">
        <v>1697.3442</v>
      </c>
      <c r="I95" s="21">
        <f t="shared" si="0"/>
        <v>262.68153931880443</v>
      </c>
      <c r="J95" s="28">
        <f t="shared" si="1"/>
        <v>262.68153931880443</v>
      </c>
      <c r="K95" s="15">
        <f t="shared" si="3"/>
        <v>0.14000000000000001</v>
      </c>
    </row>
    <row r="96" spans="1:11" ht="15" x14ac:dyDescent="0.25">
      <c r="A96" s="26" t="s">
        <v>101</v>
      </c>
      <c r="B96" s="13"/>
      <c r="C96" s="13"/>
      <c r="D96" s="13"/>
      <c r="E96" s="13"/>
      <c r="F96" s="25"/>
      <c r="G96" s="27">
        <v>904.72071280894022</v>
      </c>
      <c r="H96" s="14">
        <v>1070.3717999999999</v>
      </c>
      <c r="I96" s="21">
        <f t="shared" si="0"/>
        <v>165.65108719105967</v>
      </c>
      <c r="J96" s="28">
        <f t="shared" si="1"/>
        <v>165.65108719105967</v>
      </c>
      <c r="K96" s="15">
        <f t="shared" si="3"/>
        <v>8.7999999999999995E-2</v>
      </c>
    </row>
    <row r="97" spans="1:11" ht="15" x14ac:dyDescent="0.25">
      <c r="A97" s="26" t="s">
        <v>102</v>
      </c>
      <c r="B97" s="13"/>
      <c r="C97" s="13"/>
      <c r="D97" s="13"/>
      <c r="E97" s="13"/>
      <c r="F97" s="25"/>
      <c r="G97" s="27">
        <v>952.4632306352695</v>
      </c>
      <c r="H97" s="14">
        <v>1126.8557999999998</v>
      </c>
      <c r="I97" s="21">
        <f t="shared" si="0"/>
        <v>174.39256936473032</v>
      </c>
      <c r="J97" s="28">
        <f t="shared" si="1"/>
        <v>174.39256936473032</v>
      </c>
      <c r="K97" s="15">
        <f t="shared" si="3"/>
        <v>9.2999999999999999E-2</v>
      </c>
    </row>
    <row r="98" spans="1:11" ht="15" x14ac:dyDescent="0.25">
      <c r="A98" s="26" t="s">
        <v>103</v>
      </c>
      <c r="B98" s="13"/>
      <c r="C98" s="13"/>
      <c r="D98" s="13"/>
      <c r="E98" s="13"/>
      <c r="F98" s="25"/>
      <c r="G98" s="27">
        <v>1050.3353921792448</v>
      </c>
      <c r="H98" s="14">
        <v>1242.6479999999999</v>
      </c>
      <c r="I98" s="21">
        <f t="shared" si="0"/>
        <v>192.31260782075515</v>
      </c>
      <c r="J98" s="28">
        <f t="shared" si="1"/>
        <v>192.31260782075515</v>
      </c>
      <c r="K98" s="15">
        <f t="shared" si="3"/>
        <v>0.10199999999999999</v>
      </c>
    </row>
    <row r="99" spans="1:11" ht="15" x14ac:dyDescent="0.25">
      <c r="A99" s="26" t="s">
        <v>104</v>
      </c>
      <c r="B99" s="13"/>
      <c r="C99" s="13"/>
      <c r="D99" s="13"/>
      <c r="E99" s="13"/>
      <c r="F99" s="25"/>
      <c r="G99" s="27">
        <v>945.30185296132038</v>
      </c>
      <c r="H99" s="14">
        <v>1118.3832</v>
      </c>
      <c r="I99" s="21">
        <f t="shared" si="0"/>
        <v>173.08134703867961</v>
      </c>
      <c r="J99" s="28">
        <f t="shared" si="1"/>
        <v>173.08134703867961</v>
      </c>
      <c r="K99" s="15">
        <f t="shared" si="3"/>
        <v>9.1999999999999998E-2</v>
      </c>
    </row>
    <row r="100" spans="1:11" ht="15" x14ac:dyDescent="0.25">
      <c r="A100" s="26" t="s">
        <v>105</v>
      </c>
      <c r="B100" s="13"/>
      <c r="C100" s="13"/>
      <c r="D100" s="13"/>
      <c r="E100" s="13"/>
      <c r="F100" s="25"/>
      <c r="G100" s="27">
        <v>942.91472707000378</v>
      </c>
      <c r="H100" s="14">
        <v>1115.559</v>
      </c>
      <c r="I100" s="21">
        <f t="shared" si="0"/>
        <v>172.64427292999619</v>
      </c>
      <c r="J100" s="28">
        <f t="shared" si="1"/>
        <v>172.64427292999619</v>
      </c>
      <c r="K100" s="15">
        <f t="shared" si="3"/>
        <v>9.1999999999999998E-2</v>
      </c>
    </row>
    <row r="101" spans="1:11" ht="15" x14ac:dyDescent="0.25">
      <c r="A101" s="26" t="s">
        <v>106</v>
      </c>
      <c r="B101" s="13"/>
      <c r="C101" s="13"/>
      <c r="D101" s="13"/>
      <c r="E101" s="13"/>
      <c r="F101" s="25"/>
      <c r="G101" s="27">
        <v>1554.0189552470188</v>
      </c>
      <c r="H101" s="14">
        <v>1317.96</v>
      </c>
      <c r="I101" s="21">
        <f t="shared" si="0"/>
        <v>-236.05895524701873</v>
      </c>
      <c r="J101" s="28">
        <f t="shared" si="1"/>
        <v>-236.05895524701873</v>
      </c>
      <c r="K101" s="15">
        <f t="shared" si="3"/>
        <v>-0.125</v>
      </c>
    </row>
    <row r="102" spans="1:11" ht="15" x14ac:dyDescent="0.25">
      <c r="A102" s="26" t="s">
        <v>107</v>
      </c>
      <c r="B102" s="13"/>
      <c r="C102" s="13"/>
      <c r="D102" s="13"/>
      <c r="E102" s="13"/>
      <c r="F102" s="25"/>
      <c r="G102" s="27">
        <v>866.52669854787678</v>
      </c>
      <c r="H102" s="14">
        <v>1025.1846</v>
      </c>
      <c r="I102" s="21">
        <f t="shared" si="0"/>
        <v>158.65790145212327</v>
      </c>
      <c r="J102" s="28">
        <f t="shared" si="1"/>
        <v>158.65790145212327</v>
      </c>
      <c r="K102" s="15">
        <f t="shared" si="3"/>
        <v>8.4000000000000005E-2</v>
      </c>
    </row>
    <row r="103" spans="1:11" ht="15" x14ac:dyDescent="0.25">
      <c r="A103" s="26" t="s">
        <v>108</v>
      </c>
      <c r="B103" s="13"/>
      <c r="C103" s="13"/>
      <c r="D103" s="13"/>
      <c r="E103" s="13"/>
      <c r="F103" s="25"/>
      <c r="G103" s="27">
        <v>1998.0243710318814</v>
      </c>
      <c r="H103" s="14">
        <v>2363.8553999999999</v>
      </c>
      <c r="I103" s="21">
        <f t="shared" si="0"/>
        <v>365.83102896811852</v>
      </c>
      <c r="J103" s="28">
        <f t="shared" si="1"/>
        <v>365.83102896811852</v>
      </c>
      <c r="K103" s="15">
        <f t="shared" si="3"/>
        <v>0.19400000000000001</v>
      </c>
    </row>
    <row r="104" spans="1:11" ht="15" x14ac:dyDescent="0.25">
      <c r="A104" s="26" t="s">
        <v>109</v>
      </c>
      <c r="B104" s="13"/>
      <c r="C104" s="13"/>
      <c r="D104" s="13"/>
      <c r="E104" s="13"/>
      <c r="F104" s="25"/>
      <c r="G104" s="27">
        <v>1429.8884088985626</v>
      </c>
      <c r="H104" s="14">
        <v>1691.6958</v>
      </c>
      <c r="I104" s="21">
        <f t="shared" si="0"/>
        <v>261.80739110143736</v>
      </c>
      <c r="J104" s="28">
        <f t="shared" si="1"/>
        <v>261.80739110143736</v>
      </c>
      <c r="K104" s="15">
        <f t="shared" si="3"/>
        <v>0.13900000000000001</v>
      </c>
    </row>
    <row r="105" spans="1:11" ht="15" x14ac:dyDescent="0.25">
      <c r="A105" s="26" t="s">
        <v>110</v>
      </c>
      <c r="B105" s="13"/>
      <c r="C105" s="13"/>
      <c r="D105" s="13"/>
      <c r="E105" s="13"/>
      <c r="F105" s="25"/>
      <c r="G105" s="27">
        <v>899.94646102630747</v>
      </c>
      <c r="H105" s="14">
        <v>1064.7234000000001</v>
      </c>
      <c r="I105" s="21">
        <f t="shared" si="0"/>
        <v>164.77693897369261</v>
      </c>
      <c r="J105" s="28">
        <f t="shared" si="1"/>
        <v>164.77693897369261</v>
      </c>
      <c r="K105" s="15">
        <f t="shared" si="3"/>
        <v>8.7999999999999995E-2</v>
      </c>
    </row>
    <row r="106" spans="1:11" ht="15" x14ac:dyDescent="0.25">
      <c r="A106" s="26" t="s">
        <v>111</v>
      </c>
      <c r="B106" s="13"/>
      <c r="C106" s="13"/>
      <c r="D106" s="13"/>
      <c r="E106" s="13"/>
      <c r="F106" s="25"/>
      <c r="G106" s="27">
        <v>945.30185296132038</v>
      </c>
      <c r="H106" s="14">
        <v>1118.3832</v>
      </c>
      <c r="I106" s="21">
        <f t="shared" si="0"/>
        <v>173.08134703867961</v>
      </c>
      <c r="J106" s="28">
        <f t="shared" si="1"/>
        <v>173.08134703867961</v>
      </c>
      <c r="K106" s="15">
        <f t="shared" si="3"/>
        <v>9.1999999999999998E-2</v>
      </c>
    </row>
    <row r="107" spans="1:11" ht="15" x14ac:dyDescent="0.25">
      <c r="A107" s="26" t="s">
        <v>112</v>
      </c>
      <c r="B107" s="13"/>
      <c r="C107" s="13"/>
      <c r="D107" s="13"/>
      <c r="E107" s="13"/>
      <c r="F107" s="25"/>
      <c r="G107" s="27">
        <v>1057.4967698531941</v>
      </c>
      <c r="H107" s="14">
        <v>1251.1206</v>
      </c>
      <c r="I107" s="21">
        <f t="shared" si="0"/>
        <v>193.62383014680586</v>
      </c>
      <c r="J107" s="28">
        <f t="shared" si="1"/>
        <v>193.62383014680586</v>
      </c>
      <c r="K107" s="15">
        <f t="shared" si="3"/>
        <v>0.10299999999999999</v>
      </c>
    </row>
    <row r="108" spans="1:11" ht="15" x14ac:dyDescent="0.25">
      <c r="A108" s="26" t="s">
        <v>113</v>
      </c>
      <c r="B108" s="13"/>
      <c r="C108" s="13"/>
      <c r="D108" s="13"/>
      <c r="E108" s="13"/>
      <c r="F108" s="25"/>
      <c r="G108" s="27">
        <v>947.68897885263675</v>
      </c>
      <c r="H108" s="14">
        <v>1121.2074</v>
      </c>
      <c r="I108" s="21">
        <f t="shared" si="0"/>
        <v>173.51842114736326</v>
      </c>
      <c r="J108" s="28">
        <f t="shared" si="1"/>
        <v>173.51842114736326</v>
      </c>
      <c r="K108" s="15">
        <f t="shared" si="3"/>
        <v>9.1999999999999998E-2</v>
      </c>
    </row>
    <row r="109" spans="1:11" ht="15" x14ac:dyDescent="0.25">
      <c r="A109" s="26" t="s">
        <v>114</v>
      </c>
      <c r="B109" s="13"/>
      <c r="C109" s="13"/>
      <c r="D109" s="13"/>
      <c r="E109" s="13"/>
      <c r="F109" s="25"/>
      <c r="G109" s="27">
        <v>950.07610474395312</v>
      </c>
      <c r="H109" s="14">
        <v>1124.0316</v>
      </c>
      <c r="I109" s="21">
        <f t="shared" si="0"/>
        <v>173.9554952560469</v>
      </c>
      <c r="J109" s="28">
        <f t="shared" si="1"/>
        <v>173.9554952560469</v>
      </c>
      <c r="K109" s="15">
        <f t="shared" si="3"/>
        <v>9.1999999999999998E-2</v>
      </c>
    </row>
    <row r="110" spans="1:11" ht="15" x14ac:dyDescent="0.25">
      <c r="A110" s="26" t="s">
        <v>115</v>
      </c>
      <c r="B110" s="13"/>
      <c r="C110" s="13"/>
      <c r="D110" s="13"/>
      <c r="E110" s="13"/>
      <c r="F110" s="25"/>
      <c r="G110" s="27">
        <v>1551.6318293557024</v>
      </c>
      <c r="H110" s="14">
        <v>1835.73</v>
      </c>
      <c r="I110" s="21">
        <f t="shared" si="0"/>
        <v>284.09817064429762</v>
      </c>
      <c r="J110" s="28">
        <f t="shared" si="1"/>
        <v>284.09817064429762</v>
      </c>
      <c r="K110" s="15">
        <f t="shared" si="3"/>
        <v>0.151</v>
      </c>
    </row>
    <row r="111" spans="1:11" ht="15" x14ac:dyDescent="0.25">
      <c r="A111" s="26" t="s">
        <v>116</v>
      </c>
      <c r="B111" s="13"/>
      <c r="C111" s="13"/>
      <c r="D111" s="13"/>
      <c r="E111" s="13"/>
      <c r="F111" s="25"/>
      <c r="G111" s="27">
        <v>868.91382443919326</v>
      </c>
      <c r="H111" s="14">
        <v>271.1232</v>
      </c>
      <c r="I111" s="21">
        <f t="shared" si="0"/>
        <v>-597.79062443919327</v>
      </c>
      <c r="J111" s="28">
        <f t="shared" si="1"/>
        <v>-597.79062443919327</v>
      </c>
      <c r="K111" s="15">
        <f t="shared" si="3"/>
        <v>-0.318</v>
      </c>
    </row>
    <row r="112" spans="1:11" ht="15" x14ac:dyDescent="0.25">
      <c r="A112" s="26" t="s">
        <v>117</v>
      </c>
      <c r="B112" s="13"/>
      <c r="C112" s="13"/>
      <c r="D112" s="13"/>
      <c r="E112" s="13"/>
      <c r="F112" s="25"/>
      <c r="G112" s="27">
        <v>1998.0243710318814</v>
      </c>
      <c r="H112" s="14">
        <v>2363.8553999999999</v>
      </c>
      <c r="I112" s="21">
        <f t="shared" si="0"/>
        <v>365.83102896811852</v>
      </c>
      <c r="J112" s="28">
        <f t="shared" si="1"/>
        <v>365.83102896811852</v>
      </c>
      <c r="K112" s="15">
        <f t="shared" si="3"/>
        <v>0.19400000000000001</v>
      </c>
    </row>
    <row r="113" spans="1:11" ht="15" x14ac:dyDescent="0.25">
      <c r="A113" s="26" t="s">
        <v>118</v>
      </c>
      <c r="B113" s="13"/>
      <c r="C113" s="13"/>
      <c r="D113" s="13"/>
      <c r="E113" s="13"/>
      <c r="F113" s="25"/>
      <c r="G113" s="27">
        <v>1425.1141571159299</v>
      </c>
      <c r="H113" s="14">
        <v>1686.0473999999999</v>
      </c>
      <c r="I113" s="21">
        <f t="shared" si="0"/>
        <v>260.93324288407007</v>
      </c>
      <c r="J113" s="28">
        <f t="shared" si="1"/>
        <v>260.93324288407007</v>
      </c>
      <c r="K113" s="15">
        <f t="shared" si="3"/>
        <v>0.13900000000000001</v>
      </c>
    </row>
    <row r="114" spans="1:11" ht="15" x14ac:dyDescent="0.25">
      <c r="A114" s="26" t="s">
        <v>119</v>
      </c>
      <c r="B114" s="13"/>
      <c r="C114" s="13"/>
      <c r="D114" s="13"/>
      <c r="E114" s="13"/>
      <c r="F114" s="25"/>
      <c r="G114" s="27">
        <v>899.94646102630747</v>
      </c>
      <c r="H114" s="14">
        <v>1064.7234000000001</v>
      </c>
      <c r="I114" s="21">
        <f t="shared" si="0"/>
        <v>164.77693897369261</v>
      </c>
      <c r="J114" s="28">
        <f t="shared" si="1"/>
        <v>164.77693897369261</v>
      </c>
      <c r="K114" s="15">
        <f t="shared" si="3"/>
        <v>8.7999999999999995E-2</v>
      </c>
    </row>
    <row r="115" spans="1:11" ht="15" x14ac:dyDescent="0.25">
      <c r="A115" s="26" t="s">
        <v>120</v>
      </c>
      <c r="B115" s="13"/>
      <c r="C115" s="13"/>
      <c r="D115" s="13"/>
      <c r="E115" s="13"/>
      <c r="F115" s="25"/>
      <c r="G115" s="27">
        <v>945.30185296132038</v>
      </c>
      <c r="H115" s="14">
        <v>1118.3832</v>
      </c>
      <c r="I115" s="21">
        <f t="shared" si="0"/>
        <v>173.08134703867961</v>
      </c>
      <c r="J115" s="28">
        <f t="shared" si="1"/>
        <v>173.08134703867961</v>
      </c>
      <c r="K115" s="15">
        <f t="shared" si="3"/>
        <v>9.1999999999999998E-2</v>
      </c>
    </row>
    <row r="116" spans="1:11" ht="15" x14ac:dyDescent="0.25">
      <c r="A116" s="26" t="s">
        <v>121</v>
      </c>
      <c r="B116" s="13"/>
      <c r="C116" s="13"/>
      <c r="D116" s="13"/>
      <c r="E116" s="13"/>
      <c r="F116" s="25"/>
      <c r="G116" s="27">
        <v>1047.9482662879282</v>
      </c>
      <c r="H116" s="14">
        <v>1239.8237999999999</v>
      </c>
      <c r="I116" s="21">
        <f t="shared" si="0"/>
        <v>191.87553371207173</v>
      </c>
      <c r="J116" s="28">
        <f t="shared" si="1"/>
        <v>191.87553371207173</v>
      </c>
      <c r="K116" s="15">
        <f t="shared" si="3"/>
        <v>0.10199999999999999</v>
      </c>
    </row>
    <row r="117" spans="1:11" ht="15" x14ac:dyDescent="0.25">
      <c r="A117" s="26" t="s">
        <v>122</v>
      </c>
      <c r="B117" s="13"/>
      <c r="C117" s="13"/>
      <c r="D117" s="13"/>
      <c r="E117" s="13"/>
      <c r="F117" s="25"/>
      <c r="G117" s="27">
        <v>950.07610474395312</v>
      </c>
      <c r="H117" s="14">
        <v>479.3791917454875</v>
      </c>
      <c r="I117" s="21">
        <f t="shared" si="0"/>
        <v>-470.69691299846562</v>
      </c>
      <c r="J117" s="28">
        <f t="shared" si="1"/>
        <v>-470.69691299846562</v>
      </c>
      <c r="K117" s="15">
        <f t="shared" ref="K117:K158" si="4">ROUND(J117/1882.8,3)</f>
        <v>-0.25</v>
      </c>
    </row>
    <row r="118" spans="1:11" ht="15" x14ac:dyDescent="0.25">
      <c r="A118" s="26" t="s">
        <v>123</v>
      </c>
      <c r="B118" s="13"/>
      <c r="C118" s="13"/>
      <c r="D118" s="13"/>
      <c r="E118" s="13"/>
      <c r="F118" s="25"/>
      <c r="G118" s="27">
        <v>945.30185296132038</v>
      </c>
      <c r="H118" s="14">
        <v>1118.3832</v>
      </c>
      <c r="I118" s="21">
        <f t="shared" si="0"/>
        <v>173.08134703867961</v>
      </c>
      <c r="J118" s="28">
        <f t="shared" si="1"/>
        <v>173.08134703867961</v>
      </c>
      <c r="K118" s="15">
        <f t="shared" si="4"/>
        <v>9.1999999999999998E-2</v>
      </c>
    </row>
    <row r="119" spans="1:11" ht="15" x14ac:dyDescent="0.25">
      <c r="A119" s="26" t="s">
        <v>124</v>
      </c>
      <c r="B119" s="13"/>
      <c r="C119" s="13"/>
      <c r="D119" s="13"/>
      <c r="E119" s="13"/>
      <c r="F119" s="25"/>
      <c r="G119" s="27">
        <v>1542.0833257904362</v>
      </c>
      <c r="H119" s="14">
        <v>1824.4331999999997</v>
      </c>
      <c r="I119" s="21">
        <f t="shared" si="0"/>
        <v>282.3498742095635</v>
      </c>
      <c r="J119" s="28">
        <f t="shared" si="1"/>
        <v>282.3498742095635</v>
      </c>
      <c r="K119" s="15">
        <f t="shared" si="4"/>
        <v>0.15</v>
      </c>
    </row>
    <row r="120" spans="1:11" ht="15" x14ac:dyDescent="0.25">
      <c r="A120" s="26" t="s">
        <v>125</v>
      </c>
      <c r="B120" s="13"/>
      <c r="C120" s="13"/>
      <c r="D120" s="13"/>
      <c r="E120" s="13"/>
      <c r="F120" s="25"/>
      <c r="G120" s="27">
        <v>861.75244676524403</v>
      </c>
      <c r="H120" s="14">
        <v>1019.5361999999999</v>
      </c>
      <c r="I120" s="21">
        <f t="shared" si="0"/>
        <v>157.78375323475586</v>
      </c>
      <c r="J120" s="28">
        <f t="shared" si="1"/>
        <v>157.78375323475586</v>
      </c>
      <c r="K120" s="15">
        <f t="shared" si="4"/>
        <v>8.4000000000000005E-2</v>
      </c>
    </row>
    <row r="121" spans="1:11" ht="15" x14ac:dyDescent="0.25">
      <c r="A121" s="26" t="s">
        <v>126</v>
      </c>
      <c r="B121" s="13"/>
      <c r="C121" s="13"/>
      <c r="D121" s="13"/>
      <c r="E121" s="13"/>
      <c r="F121" s="25"/>
      <c r="G121" s="27">
        <v>1993.2501192492487</v>
      </c>
      <c r="H121" s="14">
        <v>2358.2069999999999</v>
      </c>
      <c r="I121" s="21">
        <f t="shared" si="0"/>
        <v>364.95688075075122</v>
      </c>
      <c r="J121" s="28">
        <f t="shared" si="1"/>
        <v>364.95688075075122</v>
      </c>
      <c r="K121" s="15">
        <f t="shared" si="4"/>
        <v>0.19400000000000001</v>
      </c>
    </row>
    <row r="122" spans="1:11" ht="15" x14ac:dyDescent="0.25">
      <c r="A122" s="26" t="s">
        <v>127</v>
      </c>
      <c r="B122" s="13"/>
      <c r="C122" s="13"/>
      <c r="D122" s="13"/>
      <c r="E122" s="13"/>
      <c r="F122" s="25"/>
      <c r="G122" s="27">
        <v>1425.1141571159299</v>
      </c>
      <c r="H122" s="14">
        <v>1782.1573516766966</v>
      </c>
      <c r="I122" s="21">
        <f t="shared" si="0"/>
        <v>357.04319456076678</v>
      </c>
      <c r="J122" s="28">
        <f t="shared" si="1"/>
        <v>357.04319456076678</v>
      </c>
      <c r="K122" s="15">
        <f t="shared" si="4"/>
        <v>0.19</v>
      </c>
    </row>
    <row r="123" spans="1:11" ht="15" x14ac:dyDescent="0.25">
      <c r="A123" s="26" t="s">
        <v>128</v>
      </c>
      <c r="B123" s="13"/>
      <c r="C123" s="13"/>
      <c r="D123" s="13"/>
      <c r="E123" s="13"/>
      <c r="F123" s="25"/>
      <c r="G123" s="27">
        <v>902.33358691762373</v>
      </c>
      <c r="H123" s="14">
        <v>1067.5475999999999</v>
      </c>
      <c r="I123" s="21">
        <f t="shared" si="0"/>
        <v>165.21401308237614</v>
      </c>
      <c r="J123" s="28">
        <f t="shared" si="1"/>
        <v>165.21401308237614</v>
      </c>
      <c r="K123" s="15">
        <f t="shared" si="4"/>
        <v>8.7999999999999995E-2</v>
      </c>
    </row>
    <row r="124" spans="1:11" ht="15" x14ac:dyDescent="0.25">
      <c r="A124" s="26" t="s">
        <v>129</v>
      </c>
      <c r="B124" s="13"/>
      <c r="C124" s="13"/>
      <c r="D124" s="13"/>
      <c r="E124" s="13"/>
      <c r="F124" s="25"/>
      <c r="G124" s="27">
        <v>945.30185296132038</v>
      </c>
      <c r="H124" s="14">
        <v>306.89639999999997</v>
      </c>
      <c r="I124" s="21">
        <f t="shared" si="0"/>
        <v>-638.40545296132041</v>
      </c>
      <c r="J124" s="28">
        <f t="shared" si="1"/>
        <v>-638.40545296132041</v>
      </c>
      <c r="K124" s="15">
        <f t="shared" si="4"/>
        <v>-0.33900000000000002</v>
      </c>
    </row>
    <row r="125" spans="1:11" ht="15" x14ac:dyDescent="0.25">
      <c r="A125" s="26" t="s">
        <v>130</v>
      </c>
      <c r="B125" s="13"/>
      <c r="C125" s="13"/>
      <c r="D125" s="13"/>
      <c r="E125" s="13"/>
      <c r="F125" s="25"/>
      <c r="G125" s="27">
        <v>1047.9482662879282</v>
      </c>
      <c r="H125" s="14">
        <v>242.88120000000001</v>
      </c>
      <c r="I125" s="21">
        <f t="shared" si="0"/>
        <v>-805.06706628792813</v>
      </c>
      <c r="J125" s="28">
        <f t="shared" si="1"/>
        <v>-805.06706628792813</v>
      </c>
      <c r="K125" s="15">
        <f t="shared" si="4"/>
        <v>-0.42799999999999999</v>
      </c>
    </row>
    <row r="126" spans="1:11" ht="15" x14ac:dyDescent="0.25">
      <c r="A126" s="26" t="s">
        <v>131</v>
      </c>
      <c r="B126" s="13"/>
      <c r="C126" s="13"/>
      <c r="D126" s="13"/>
      <c r="E126" s="13"/>
      <c r="F126" s="25"/>
      <c r="G126" s="27">
        <v>945.30185296132038</v>
      </c>
      <c r="H126" s="14">
        <v>1118.3832</v>
      </c>
      <c r="I126" s="21">
        <f t="shared" si="0"/>
        <v>173.08134703867961</v>
      </c>
      <c r="J126" s="28">
        <f t="shared" si="1"/>
        <v>173.08134703867961</v>
      </c>
      <c r="K126" s="15">
        <f t="shared" si="4"/>
        <v>9.1999999999999998E-2</v>
      </c>
    </row>
    <row r="127" spans="1:11" ht="15" x14ac:dyDescent="0.25">
      <c r="A127" s="26" t="s">
        <v>132</v>
      </c>
      <c r="B127" s="13"/>
      <c r="C127" s="13"/>
      <c r="D127" s="13"/>
      <c r="E127" s="13"/>
      <c r="F127" s="25"/>
      <c r="G127" s="27">
        <v>947.68897885263675</v>
      </c>
      <c r="H127" s="14">
        <v>1121.2074</v>
      </c>
      <c r="I127" s="21">
        <f t="shared" si="0"/>
        <v>173.51842114736326</v>
      </c>
      <c r="J127" s="28">
        <f t="shared" si="1"/>
        <v>173.51842114736326</v>
      </c>
      <c r="K127" s="15">
        <f t="shared" si="4"/>
        <v>9.1999999999999998E-2</v>
      </c>
    </row>
    <row r="128" spans="1:11" ht="15" x14ac:dyDescent="0.25">
      <c r="A128" s="26" t="s">
        <v>133</v>
      </c>
      <c r="B128" s="13"/>
      <c r="C128" s="13"/>
      <c r="D128" s="13"/>
      <c r="E128" s="13"/>
      <c r="F128" s="25"/>
      <c r="G128" s="27">
        <v>1539.6961998991201</v>
      </c>
      <c r="H128" s="14">
        <v>1821.6089999999997</v>
      </c>
      <c r="I128" s="21">
        <f t="shared" si="0"/>
        <v>281.91280010087962</v>
      </c>
      <c r="J128" s="28">
        <f t="shared" si="1"/>
        <v>281.91280010087962</v>
      </c>
      <c r="K128" s="15">
        <f t="shared" si="4"/>
        <v>0.15</v>
      </c>
    </row>
    <row r="129" spans="1:11" ht="15" x14ac:dyDescent="0.25">
      <c r="A129" s="26" t="s">
        <v>134</v>
      </c>
      <c r="B129" s="13"/>
      <c r="C129" s="13"/>
      <c r="D129" s="13"/>
      <c r="E129" s="13"/>
      <c r="F129" s="25"/>
      <c r="G129" s="27">
        <v>864.13957265656052</v>
      </c>
      <c r="H129" s="14">
        <v>1022.3604</v>
      </c>
      <c r="I129" s="21">
        <f t="shared" si="0"/>
        <v>158.22082734343951</v>
      </c>
      <c r="J129" s="28">
        <f t="shared" si="1"/>
        <v>158.22082734343951</v>
      </c>
      <c r="K129" s="15">
        <f t="shared" si="4"/>
        <v>8.4000000000000005E-2</v>
      </c>
    </row>
    <row r="130" spans="1:11" ht="15" x14ac:dyDescent="0.25">
      <c r="A130" s="26" t="s">
        <v>135</v>
      </c>
      <c r="B130" s="13"/>
      <c r="C130" s="13"/>
      <c r="D130" s="13"/>
      <c r="E130" s="13"/>
      <c r="F130" s="25"/>
      <c r="G130" s="27">
        <v>1988.4758674666155</v>
      </c>
      <c r="H130" s="14">
        <v>1882.8000000000004</v>
      </c>
      <c r="I130" s="21">
        <f t="shared" si="0"/>
        <v>-105.67586746661505</v>
      </c>
      <c r="J130" s="28">
        <f t="shared" si="1"/>
        <v>-105.67586746661505</v>
      </c>
      <c r="K130" s="15">
        <f t="shared" si="4"/>
        <v>-5.6000000000000001E-2</v>
      </c>
    </row>
    <row r="131" spans="1:11" ht="15" x14ac:dyDescent="0.25">
      <c r="A131" s="26" t="s">
        <v>136</v>
      </c>
      <c r="B131" s="13"/>
      <c r="C131" s="13"/>
      <c r="D131" s="13"/>
      <c r="E131" s="13"/>
      <c r="F131" s="25"/>
      <c r="G131" s="27">
        <v>1425.1141571159299</v>
      </c>
      <c r="H131" s="14">
        <v>3103.3731728289054</v>
      </c>
      <c r="I131" s="21">
        <f t="shared" si="0"/>
        <v>1678.2590157129755</v>
      </c>
      <c r="J131" s="28">
        <f t="shared" si="1"/>
        <v>1678.2590157129755</v>
      </c>
      <c r="K131" s="15">
        <f t="shared" si="4"/>
        <v>0.89100000000000001</v>
      </c>
    </row>
    <row r="132" spans="1:11" ht="15" x14ac:dyDescent="0.25">
      <c r="A132" s="26" t="s">
        <v>137</v>
      </c>
      <c r="B132" s="13"/>
      <c r="C132" s="13"/>
      <c r="D132" s="13"/>
      <c r="E132" s="13"/>
      <c r="F132" s="25"/>
      <c r="G132" s="27">
        <v>899.94646102630747</v>
      </c>
      <c r="H132" s="14">
        <v>1064.7234000000001</v>
      </c>
      <c r="I132" s="21">
        <f t="shared" si="0"/>
        <v>164.77693897369261</v>
      </c>
      <c r="J132" s="28">
        <f t="shared" si="1"/>
        <v>164.77693897369261</v>
      </c>
      <c r="K132" s="15">
        <f t="shared" si="4"/>
        <v>8.7999999999999995E-2</v>
      </c>
    </row>
    <row r="133" spans="1:11" ht="15" x14ac:dyDescent="0.25">
      <c r="A133" s="26" t="s">
        <v>138</v>
      </c>
      <c r="B133" s="13"/>
      <c r="C133" s="13"/>
      <c r="D133" s="13"/>
      <c r="E133" s="13"/>
      <c r="F133" s="25"/>
      <c r="G133" s="27">
        <v>940.52760117868718</v>
      </c>
      <c r="H133" s="14">
        <v>1112.7348</v>
      </c>
      <c r="I133" s="21">
        <f t="shared" si="0"/>
        <v>172.20719882131277</v>
      </c>
      <c r="J133" s="28">
        <f t="shared" si="1"/>
        <v>172.20719882131277</v>
      </c>
      <c r="K133" s="15">
        <f t="shared" si="4"/>
        <v>9.0999999999999998E-2</v>
      </c>
    </row>
    <row r="134" spans="1:11" ht="15" x14ac:dyDescent="0.25">
      <c r="A134" s="26" t="s">
        <v>139</v>
      </c>
      <c r="B134" s="13"/>
      <c r="C134" s="13"/>
      <c r="D134" s="13"/>
      <c r="E134" s="13"/>
      <c r="F134" s="25"/>
      <c r="G134" s="27">
        <v>1045.5611403966116</v>
      </c>
      <c r="H134" s="14">
        <v>1430.9279999999999</v>
      </c>
      <c r="I134" s="21">
        <f t="shared" si="0"/>
        <v>385.36685960338832</v>
      </c>
      <c r="J134" s="28">
        <f t="shared" si="1"/>
        <v>385.36685960338832</v>
      </c>
      <c r="K134" s="15">
        <f t="shared" si="4"/>
        <v>0.20499999999999999</v>
      </c>
    </row>
    <row r="135" spans="1:11" ht="15" x14ac:dyDescent="0.25">
      <c r="A135" s="26" t="s">
        <v>140</v>
      </c>
      <c r="B135" s="13"/>
      <c r="C135" s="13"/>
      <c r="D135" s="13"/>
      <c r="E135" s="13"/>
      <c r="F135" s="25"/>
      <c r="G135" s="27">
        <v>945.30185296132038</v>
      </c>
      <c r="H135" s="14">
        <v>1129.68</v>
      </c>
      <c r="I135" s="21">
        <f t="shared" si="0"/>
        <v>184.37814703867969</v>
      </c>
      <c r="J135" s="28">
        <f t="shared" si="1"/>
        <v>184.37814703867969</v>
      </c>
      <c r="K135" s="15">
        <f t="shared" si="4"/>
        <v>9.8000000000000004E-2</v>
      </c>
    </row>
    <row r="136" spans="1:11" ht="15" x14ac:dyDescent="0.25">
      <c r="A136" s="26" t="s">
        <v>141</v>
      </c>
      <c r="B136" s="13"/>
      <c r="C136" s="13"/>
      <c r="D136" s="13"/>
      <c r="E136" s="13"/>
      <c r="F136" s="25"/>
      <c r="G136" s="27">
        <v>950.07610474395312</v>
      </c>
      <c r="H136" s="14">
        <v>1124.0316</v>
      </c>
      <c r="I136" s="21">
        <f t="shared" si="0"/>
        <v>173.9554952560469</v>
      </c>
      <c r="J136" s="28">
        <f t="shared" si="1"/>
        <v>173.9554952560469</v>
      </c>
      <c r="K136" s="15">
        <f t="shared" si="4"/>
        <v>9.1999999999999998E-2</v>
      </c>
    </row>
    <row r="137" spans="1:11" ht="15" x14ac:dyDescent="0.25">
      <c r="A137" s="26" t="s">
        <v>142</v>
      </c>
      <c r="B137" s="13"/>
      <c r="C137" s="13"/>
      <c r="D137" s="13"/>
      <c r="E137" s="13"/>
      <c r="F137" s="25"/>
      <c r="G137" s="27">
        <v>1544.470451681753</v>
      </c>
      <c r="H137" s="14">
        <v>1827.2574</v>
      </c>
      <c r="I137" s="21">
        <f t="shared" si="0"/>
        <v>282.78694831824691</v>
      </c>
      <c r="J137" s="28">
        <f t="shared" si="1"/>
        <v>282.78694831824691</v>
      </c>
      <c r="K137" s="15">
        <f t="shared" si="4"/>
        <v>0.15</v>
      </c>
    </row>
    <row r="138" spans="1:11" ht="15" x14ac:dyDescent="0.25">
      <c r="A138" s="26" t="s">
        <v>143</v>
      </c>
      <c r="B138" s="13"/>
      <c r="C138" s="13"/>
      <c r="D138" s="13"/>
      <c r="E138" s="13"/>
      <c r="F138" s="25"/>
      <c r="G138" s="27">
        <v>866.52669854787678</v>
      </c>
      <c r="H138" s="14">
        <v>1025.1846</v>
      </c>
      <c r="I138" s="21">
        <f t="shared" si="0"/>
        <v>158.65790145212327</v>
      </c>
      <c r="J138" s="28">
        <f t="shared" si="1"/>
        <v>158.65790145212327</v>
      </c>
      <c r="K138" s="15">
        <f t="shared" si="4"/>
        <v>8.4000000000000005E-2</v>
      </c>
    </row>
    <row r="139" spans="1:11" ht="15" x14ac:dyDescent="0.25">
      <c r="A139" s="26" t="s">
        <v>144</v>
      </c>
      <c r="B139" s="13"/>
      <c r="C139" s="13"/>
      <c r="D139" s="13"/>
      <c r="E139" s="13"/>
      <c r="F139" s="25"/>
      <c r="G139" s="27">
        <v>1988.4758674666155</v>
      </c>
      <c r="H139" s="14">
        <v>2352.5585999999998</v>
      </c>
      <c r="I139" s="21">
        <f t="shared" si="0"/>
        <v>364.08273253338439</v>
      </c>
      <c r="J139" s="28">
        <f t="shared" si="1"/>
        <v>364.08273253338439</v>
      </c>
      <c r="K139" s="15">
        <f t="shared" si="4"/>
        <v>0.193</v>
      </c>
    </row>
    <row r="140" spans="1:11" ht="15" x14ac:dyDescent="0.25">
      <c r="A140" s="26" t="s">
        <v>145</v>
      </c>
      <c r="B140" s="13"/>
      <c r="C140" s="13"/>
      <c r="D140" s="13"/>
      <c r="E140" s="13"/>
      <c r="F140" s="25"/>
      <c r="G140" s="27">
        <v>1425.1141571159299</v>
      </c>
      <c r="H140" s="14">
        <v>1686.0473999999999</v>
      </c>
      <c r="I140" s="21">
        <f t="shared" si="0"/>
        <v>260.93324288407007</v>
      </c>
      <c r="J140" s="28">
        <f t="shared" si="1"/>
        <v>260.93324288407007</v>
      </c>
      <c r="K140" s="15">
        <f t="shared" si="4"/>
        <v>0.13900000000000001</v>
      </c>
    </row>
    <row r="141" spans="1:11" ht="15" x14ac:dyDescent="0.25">
      <c r="A141" s="26" t="s">
        <v>146</v>
      </c>
      <c r="B141" s="13"/>
      <c r="C141" s="13"/>
      <c r="D141" s="13"/>
      <c r="E141" s="13"/>
      <c r="F141" s="25"/>
      <c r="G141" s="27">
        <v>897.55933513499099</v>
      </c>
      <c r="H141" s="14">
        <v>1061.8991999999998</v>
      </c>
      <c r="I141" s="21">
        <f t="shared" si="0"/>
        <v>164.33986486500885</v>
      </c>
      <c r="J141" s="28">
        <f t="shared" si="1"/>
        <v>164.33986486500885</v>
      </c>
      <c r="K141" s="15">
        <f t="shared" si="4"/>
        <v>8.6999999999999994E-2</v>
      </c>
    </row>
    <row r="142" spans="1:11" ht="15" x14ac:dyDescent="0.25">
      <c r="A142" s="26" t="s">
        <v>147</v>
      </c>
      <c r="B142" s="13"/>
      <c r="C142" s="13"/>
      <c r="D142" s="13"/>
      <c r="E142" s="13"/>
      <c r="F142" s="25"/>
      <c r="G142" s="27">
        <v>942.91472707000378</v>
      </c>
      <c r="H142" s="14">
        <v>1115.559</v>
      </c>
      <c r="I142" s="21">
        <f t="shared" si="0"/>
        <v>172.64427292999619</v>
      </c>
      <c r="J142" s="28">
        <f t="shared" si="1"/>
        <v>172.64427292999619</v>
      </c>
      <c r="K142" s="15">
        <f t="shared" si="4"/>
        <v>9.1999999999999998E-2</v>
      </c>
    </row>
    <row r="143" spans="1:11" ht="15" x14ac:dyDescent="0.25">
      <c r="A143" s="26" t="s">
        <v>148</v>
      </c>
      <c r="B143" s="13"/>
      <c r="C143" s="13"/>
      <c r="D143" s="13"/>
      <c r="E143" s="13"/>
      <c r="F143" s="25"/>
      <c r="G143" s="27">
        <v>1045.5611403966116</v>
      </c>
      <c r="H143" s="14">
        <v>1236.9995999999999</v>
      </c>
      <c r="I143" s="21">
        <f t="shared" si="0"/>
        <v>191.43845960338831</v>
      </c>
      <c r="J143" s="28">
        <f t="shared" si="1"/>
        <v>191.43845960338831</v>
      </c>
      <c r="K143" s="15">
        <f t="shared" si="4"/>
        <v>0.10199999999999999</v>
      </c>
    </row>
    <row r="144" spans="1:11" ht="15" x14ac:dyDescent="0.25">
      <c r="A144" s="26" t="s">
        <v>149</v>
      </c>
      <c r="B144" s="13"/>
      <c r="C144" s="13"/>
      <c r="D144" s="13"/>
      <c r="E144" s="13"/>
      <c r="F144" s="25"/>
      <c r="G144" s="27">
        <v>945.30185296132038</v>
      </c>
      <c r="H144" s="14">
        <v>1118.3832</v>
      </c>
      <c r="I144" s="21">
        <f t="shared" si="0"/>
        <v>173.08134703867961</v>
      </c>
      <c r="J144" s="28">
        <f t="shared" si="1"/>
        <v>173.08134703867961</v>
      </c>
      <c r="K144" s="15">
        <f t="shared" si="4"/>
        <v>9.1999999999999998E-2</v>
      </c>
    </row>
    <row r="145" spans="1:11" ht="15" x14ac:dyDescent="0.25">
      <c r="A145" s="26" t="s">
        <v>150</v>
      </c>
      <c r="B145" s="13"/>
      <c r="C145" s="13"/>
      <c r="D145" s="13"/>
      <c r="E145" s="13"/>
      <c r="F145" s="25"/>
      <c r="G145" s="27">
        <v>950.07610474395312</v>
      </c>
      <c r="H145" s="14">
        <v>1124.0316</v>
      </c>
      <c r="I145" s="21">
        <f t="shared" si="0"/>
        <v>173.9554952560469</v>
      </c>
      <c r="J145" s="28">
        <f t="shared" si="1"/>
        <v>173.9554952560469</v>
      </c>
      <c r="K145" s="15">
        <f t="shared" si="4"/>
        <v>9.1999999999999998E-2</v>
      </c>
    </row>
    <row r="146" spans="1:11" ht="15" x14ac:dyDescent="0.25">
      <c r="A146" s="26" t="s">
        <v>151</v>
      </c>
      <c r="B146" s="13"/>
      <c r="C146" s="13"/>
      <c r="D146" s="13"/>
      <c r="E146" s="13"/>
      <c r="F146" s="25"/>
      <c r="G146" s="27">
        <v>1544.470451681753</v>
      </c>
      <c r="H146" s="14">
        <v>1827.2574</v>
      </c>
      <c r="I146" s="21">
        <f t="shared" si="0"/>
        <v>282.78694831824691</v>
      </c>
      <c r="J146" s="28">
        <f t="shared" si="1"/>
        <v>282.78694831824691</v>
      </c>
      <c r="K146" s="15">
        <f t="shared" si="4"/>
        <v>0.15</v>
      </c>
    </row>
    <row r="147" spans="1:11" ht="15" x14ac:dyDescent="0.25">
      <c r="A147" s="26" t="s">
        <v>152</v>
      </c>
      <c r="B147" s="13"/>
      <c r="C147" s="13"/>
      <c r="D147" s="13"/>
      <c r="E147" s="13"/>
      <c r="F147" s="25"/>
      <c r="G147" s="27">
        <v>861.75244676524403</v>
      </c>
      <c r="H147" s="14">
        <v>1019.5361999999999</v>
      </c>
      <c r="I147" s="21">
        <f t="shared" si="0"/>
        <v>157.78375323475586</v>
      </c>
      <c r="J147" s="28">
        <f t="shared" si="1"/>
        <v>157.78375323475586</v>
      </c>
      <c r="K147" s="15">
        <f t="shared" si="4"/>
        <v>8.4000000000000005E-2</v>
      </c>
    </row>
    <row r="148" spans="1:11" ht="15" x14ac:dyDescent="0.25">
      <c r="A148" s="26" t="s">
        <v>153</v>
      </c>
      <c r="B148" s="13"/>
      <c r="C148" s="13"/>
      <c r="D148" s="13"/>
      <c r="E148" s="13"/>
      <c r="F148" s="25"/>
      <c r="G148" s="27">
        <v>1988.4758674666155</v>
      </c>
      <c r="H148" s="14">
        <v>2352.5585999999998</v>
      </c>
      <c r="I148" s="21">
        <f t="shared" si="0"/>
        <v>364.08273253338439</v>
      </c>
      <c r="J148" s="28">
        <f t="shared" si="1"/>
        <v>364.08273253338439</v>
      </c>
      <c r="K148" s="15">
        <f t="shared" si="4"/>
        <v>0.193</v>
      </c>
    </row>
    <row r="149" spans="1:11" ht="15" x14ac:dyDescent="0.25">
      <c r="A149" s="26" t="s">
        <v>154</v>
      </c>
      <c r="B149" s="13"/>
      <c r="C149" s="13"/>
      <c r="D149" s="13"/>
      <c r="E149" s="13"/>
      <c r="F149" s="25"/>
      <c r="G149" s="27">
        <v>1427.5012830072462</v>
      </c>
      <c r="H149" s="14">
        <v>3200.76</v>
      </c>
      <c r="I149" s="21">
        <f t="shared" si="0"/>
        <v>1773.258716992754</v>
      </c>
      <c r="J149" s="28">
        <f t="shared" si="1"/>
        <v>1773.258716992754</v>
      </c>
      <c r="K149" s="15">
        <f t="shared" si="4"/>
        <v>0.94199999999999995</v>
      </c>
    </row>
    <row r="150" spans="1:11" ht="15" x14ac:dyDescent="0.25">
      <c r="A150" s="26" t="s">
        <v>155</v>
      </c>
      <c r="B150" s="13"/>
      <c r="C150" s="13"/>
      <c r="D150" s="13"/>
      <c r="E150" s="13"/>
      <c r="F150" s="25"/>
      <c r="G150" s="27">
        <v>902.33358691762373</v>
      </c>
      <c r="H150" s="14">
        <v>188.28</v>
      </c>
      <c r="I150" s="21">
        <f t="shared" si="0"/>
        <v>-714.05358691762376</v>
      </c>
      <c r="J150" s="28">
        <f t="shared" si="1"/>
        <v>-714.05358691762376</v>
      </c>
      <c r="K150" s="15">
        <f t="shared" si="4"/>
        <v>-0.379</v>
      </c>
    </row>
    <row r="151" spans="1:11" ht="15" x14ac:dyDescent="0.25">
      <c r="A151" s="26" t="s">
        <v>156</v>
      </c>
      <c r="B151" s="13"/>
      <c r="C151" s="13"/>
      <c r="D151" s="13"/>
      <c r="E151" s="13"/>
      <c r="F151" s="25"/>
      <c r="G151" s="27">
        <v>942.91472707000378</v>
      </c>
      <c r="H151" s="14">
        <v>773.03267411865977</v>
      </c>
      <c r="I151" s="21">
        <f t="shared" si="0"/>
        <v>-169.88205295134401</v>
      </c>
      <c r="J151" s="28">
        <f t="shared" si="1"/>
        <v>-169.88205295134401</v>
      </c>
      <c r="K151" s="15">
        <f t="shared" si="4"/>
        <v>-0.09</v>
      </c>
    </row>
    <row r="152" spans="1:11" ht="15" x14ac:dyDescent="0.25">
      <c r="A152" s="26" t="s">
        <v>157</v>
      </c>
      <c r="B152" s="13"/>
      <c r="C152" s="13"/>
      <c r="D152" s="13"/>
      <c r="E152" s="13"/>
      <c r="F152" s="25"/>
      <c r="G152" s="27">
        <v>1045.5611403966116</v>
      </c>
      <c r="H152" s="14">
        <v>1236.9995999999999</v>
      </c>
      <c r="I152" s="21">
        <f t="shared" si="0"/>
        <v>191.43845960338831</v>
      </c>
      <c r="J152" s="28">
        <f t="shared" si="1"/>
        <v>191.43845960338831</v>
      </c>
      <c r="K152" s="15">
        <f t="shared" si="4"/>
        <v>0.10199999999999999</v>
      </c>
    </row>
    <row r="153" spans="1:11" ht="15" x14ac:dyDescent="0.25">
      <c r="A153" s="26" t="s">
        <v>158</v>
      </c>
      <c r="B153" s="13"/>
      <c r="C153" s="13"/>
      <c r="D153" s="13"/>
      <c r="E153" s="13"/>
      <c r="F153" s="25"/>
      <c r="G153" s="27">
        <v>945.30185296132038</v>
      </c>
      <c r="H153" s="14">
        <v>1118.3832</v>
      </c>
      <c r="I153" s="21">
        <f t="shared" si="0"/>
        <v>173.08134703867961</v>
      </c>
      <c r="J153" s="28">
        <f t="shared" si="1"/>
        <v>173.08134703867961</v>
      </c>
      <c r="K153" s="15">
        <f t="shared" si="4"/>
        <v>9.1999999999999998E-2</v>
      </c>
    </row>
    <row r="154" spans="1:11" ht="15" x14ac:dyDescent="0.25">
      <c r="A154" s="26" t="s">
        <v>159</v>
      </c>
      <c r="B154" s="13"/>
      <c r="C154" s="13"/>
      <c r="D154" s="13"/>
      <c r="E154" s="13"/>
      <c r="F154" s="25"/>
      <c r="G154" s="27">
        <v>942.91472707000378</v>
      </c>
      <c r="H154" s="14">
        <v>1115.559</v>
      </c>
      <c r="I154" s="21">
        <f t="shared" si="0"/>
        <v>172.64427292999619</v>
      </c>
      <c r="J154" s="28">
        <f t="shared" si="1"/>
        <v>172.64427292999619</v>
      </c>
      <c r="K154" s="15">
        <f t="shared" si="4"/>
        <v>9.1999999999999998E-2</v>
      </c>
    </row>
    <row r="155" spans="1:11" ht="15" x14ac:dyDescent="0.25">
      <c r="A155" s="26" t="s">
        <v>160</v>
      </c>
      <c r="B155" s="13"/>
      <c r="C155" s="13"/>
      <c r="D155" s="13"/>
      <c r="E155" s="13"/>
      <c r="F155" s="25"/>
      <c r="G155" s="27">
        <v>1539.6961998991201</v>
      </c>
      <c r="H155" s="14">
        <v>1071.3132000000001</v>
      </c>
      <c r="I155" s="21">
        <f t="shared" si="0"/>
        <v>-468.38299989912002</v>
      </c>
      <c r="J155" s="28">
        <f t="shared" si="1"/>
        <v>-468.38299989912002</v>
      </c>
      <c r="K155" s="15">
        <f t="shared" si="4"/>
        <v>-0.249</v>
      </c>
    </row>
    <row r="156" spans="1:11" ht="15" x14ac:dyDescent="0.25">
      <c r="A156" s="26" t="s">
        <v>161</v>
      </c>
      <c r="B156" s="13"/>
      <c r="C156" s="13"/>
      <c r="D156" s="13"/>
      <c r="E156" s="13"/>
      <c r="F156" s="25"/>
      <c r="G156" s="27">
        <v>864.13957265656052</v>
      </c>
      <c r="H156" s="14">
        <v>1022.3604</v>
      </c>
      <c r="I156" s="21">
        <f t="shared" si="0"/>
        <v>158.22082734343951</v>
      </c>
      <c r="J156" s="28">
        <f t="shared" si="1"/>
        <v>158.22082734343951</v>
      </c>
      <c r="K156" s="15">
        <f t="shared" si="4"/>
        <v>8.4000000000000005E-2</v>
      </c>
    </row>
    <row r="157" spans="1:11" ht="15" x14ac:dyDescent="0.25">
      <c r="A157" s="26" t="s">
        <v>162</v>
      </c>
      <c r="B157" s="13"/>
      <c r="C157" s="13"/>
      <c r="D157" s="13"/>
      <c r="E157" s="13"/>
      <c r="F157" s="25"/>
      <c r="G157" s="27">
        <v>1986.0887415752991</v>
      </c>
      <c r="H157" s="14">
        <v>2447.6399999999994</v>
      </c>
      <c r="I157" s="21">
        <f t="shared" si="0"/>
        <v>461.55125842470034</v>
      </c>
      <c r="J157" s="28">
        <f t="shared" si="1"/>
        <v>461.55125842470034</v>
      </c>
      <c r="K157" s="15">
        <f t="shared" si="4"/>
        <v>0.245</v>
      </c>
    </row>
    <row r="158" spans="1:11" ht="15.75" thickBot="1" x14ac:dyDescent="0.3">
      <c r="A158" s="26" t="s">
        <v>163</v>
      </c>
      <c r="B158" s="13"/>
      <c r="C158" s="13"/>
      <c r="D158" s="13"/>
      <c r="E158" s="13"/>
      <c r="F158" s="25"/>
      <c r="G158" s="22">
        <f>SUM(G6:G157)</f>
        <v>178027.07472259938</v>
      </c>
      <c r="H158" s="23">
        <f>SUM(H6:H157)</f>
        <v>195483.13606045756</v>
      </c>
      <c r="I158" s="24">
        <f>SUM(I6:I157)</f>
        <v>17456.061337858107</v>
      </c>
      <c r="J158" s="29">
        <f t="shared" si="1"/>
        <v>17456.061337858107</v>
      </c>
      <c r="K158" s="15">
        <f t="shared" si="4"/>
        <v>9.2710000000000008</v>
      </c>
    </row>
  </sheetData>
  <mergeCells count="5">
    <mergeCell ref="A3:A4"/>
    <mergeCell ref="B3:F3"/>
    <mergeCell ref="G3:I3"/>
    <mergeCell ref="J3:J4"/>
    <mergeCell ref="K3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2019-03-05T11:33:56Z</dcterms:created>
  <dcterms:modified xsi:type="dcterms:W3CDTF">2019-03-05T11:44:03Z</dcterms:modified>
</cp:coreProperties>
</file>