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<sst xmlns="http://schemas.openxmlformats.org/spreadsheetml/2006/main" count="27" uniqueCount="20">
  <si>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</si>
  <si>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</si>
  <si>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</si>
  <si>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</si>
  <si>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</si>
  <si>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</si>
  <si>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</si>
  <si>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</si>
  <si>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</si>
  <si>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</si>
  <si>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</si>
  <si>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</si>
  <si>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</si>
  <si>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приборов учета отопления за декабрь 2016 г по адресу: г.Белгород ул.Шумилова д.6</t>
  </si>
  <si>
    <t>Показания прибора</t>
  </si>
  <si>
    <t>По нормативу, по среднему</t>
  </si>
  <si>
    <t xml:space="preserve"> кДж</t>
  </si>
  <si>
    <t>кДж</t>
  </si>
  <si>
    <t>28.11.2016.  0:00:00</t>
  </si>
  <si>
    <t>25.12.2016.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</si>
</sst>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/>
    </xf>
    <xf numFmtId="180" fontId="40" fillId="0" borderId="13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0;&#1077;&#1090;&#1095;.2016%20&#1075;&#1086;&#1076;\&#1069;&#1057;&#1050;%202016%20&#1075;\&#1044;&#1077;&#1082;&#1072;&#1073;&#1088;&#1100;%2016%20&#1075;\&#1064;&#1091;&#1084;&#1080;&#1083;&#1086;&#1074;&#1072;-&#1052;&#1072;&#1082;&#1072;&#1088;&#1077;&#1085;&#1082;&#1086;%20&#1076;&#1077;&#1082;&#1072;&#1073;&#1088;&#1100;%2016%20&#1075;,%20&#1069;&#1057;&#10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  <sheetDataSet>
      <sheetData sheetId="5">
        <row r="159">
          <cell r="C159">
            <v>142.58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pane xSplit="2" ySplit="5" topLeftCell="C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3" sqref="I163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1.7109375" style="0" customWidth="1"/>
    <col min="4" max="4" width="12.57421875" style="0" customWidth="1"/>
    <col min="5" max="5" width="12.00390625" style="0" customWidth="1"/>
    <col min="6" max="6" width="11.140625" style="0" customWidth="1"/>
    <col min="7" max="7" width="13.00390625" style="0" customWidth="1"/>
    <col min="8" max="8" width="12.7109375" style="9" customWidth="1"/>
    <col min="9" max="9" width="18.140625" style="0" customWidth="1"/>
  </cols>
  <sheetData>
    <row r="1" spans="1:7" ht="39.75" customHeight="1">
      <c r="A1" s="33" t="s">
        <v>13</v>
      </c>
      <c r="B1" s="33"/>
      <c r="C1" s="33"/>
      <c r="D1" s="33"/>
      <c r="E1" s="33"/>
      <c r="F1" s="33"/>
      <c r="G1" s="33"/>
    </row>
    <row r="2" spans="1:8" ht="17.25" customHeight="1">
      <c r="A2" s="25" t="s">
        <v>0</v>
      </c>
      <c r="B2" s="29" t="s">
        <v>1</v>
      </c>
      <c r="C2" s="20" t="s">
        <v>14</v>
      </c>
      <c r="D2" s="21"/>
      <c r="E2" s="21"/>
      <c r="F2" s="21"/>
      <c r="G2" s="21"/>
      <c r="H2" s="22"/>
    </row>
    <row r="3" spans="1:8" ht="16.5" customHeight="1">
      <c r="A3" s="26"/>
      <c r="B3" s="29"/>
      <c r="C3" s="23" t="s">
        <v>2</v>
      </c>
      <c r="D3" s="24"/>
      <c r="E3" s="23" t="s">
        <v>3</v>
      </c>
      <c r="F3" s="24"/>
      <c r="G3" s="25" t="s">
        <v>12</v>
      </c>
      <c r="H3" s="30" t="s">
        <v>15</v>
      </c>
    </row>
    <row r="4" spans="1:8" ht="18.75" customHeight="1">
      <c r="A4" s="26"/>
      <c r="B4" s="29"/>
      <c r="C4" s="19" t="s">
        <v>16</v>
      </c>
      <c r="D4" s="7" t="s">
        <v>6</v>
      </c>
      <c r="E4" s="7" t="s">
        <v>17</v>
      </c>
      <c r="F4" s="7" t="s">
        <v>6</v>
      </c>
      <c r="G4" s="26"/>
      <c r="H4" s="31"/>
    </row>
    <row r="5" spans="1:8" ht="17.25" customHeight="1">
      <c r="A5" s="27"/>
      <c r="B5" s="29"/>
      <c r="C5" s="23" t="s">
        <v>18</v>
      </c>
      <c r="D5" s="24"/>
      <c r="E5" s="23" t="s">
        <v>19</v>
      </c>
      <c r="F5" s="24"/>
      <c r="G5" s="27"/>
      <c r="H5" s="32"/>
    </row>
    <row r="6" spans="1:8" ht="15.75">
      <c r="A6" s="2" t="str">
        <f>'[1]Лист1'!$C$9</f>
        <v>1</v>
      </c>
      <c r="B6" s="2" t="str">
        <f>'[1]Лист1'!$D$15</f>
        <v>9A-0100306</v>
      </c>
      <c r="C6" s="12">
        <f>D6*4.1868</f>
        <v>74.3952492</v>
      </c>
      <c r="D6" s="4">
        <v>17.769</v>
      </c>
      <c r="E6" s="12">
        <f>F6*4.1868</f>
        <v>81.8603136</v>
      </c>
      <c r="F6" s="5">
        <v>19.552</v>
      </c>
      <c r="G6" s="4">
        <f>F6-D6</f>
        <v>1.7830000000000013</v>
      </c>
      <c r="H6" s="8"/>
    </row>
    <row r="7" spans="1:8" ht="15.75">
      <c r="A7" s="3" t="str">
        <f>'[59]Лист1'!$C$9</f>
        <v>2</v>
      </c>
      <c r="B7" s="3" t="str">
        <f>'[59]Лист1'!$D$15</f>
        <v>9A-0100321</v>
      </c>
      <c r="C7" s="12">
        <f aca="true" t="shared" si="0" ref="C7:C70">D7*4.1868</f>
        <v>52.5736476</v>
      </c>
      <c r="D7" s="4">
        <v>12.557</v>
      </c>
      <c r="E7" s="12">
        <f aca="true" t="shared" si="1" ref="E7:E70">F7*4.1868</f>
        <v>58.1588388</v>
      </c>
      <c r="F7" s="5">
        <v>13.891</v>
      </c>
      <c r="G7" s="12">
        <f aca="true" t="shared" si="2" ref="G7:G70">F7-D7</f>
        <v>1.3339999999999996</v>
      </c>
      <c r="H7" s="8"/>
    </row>
    <row r="8" spans="1:8" ht="15.75">
      <c r="A8" s="3" t="str">
        <f>'[70]Лист1'!$C$9</f>
        <v>3</v>
      </c>
      <c r="B8" s="3" t="str">
        <f>'[70]Лист1'!$D$15</f>
        <v>9A-0100307</v>
      </c>
      <c r="C8" s="12">
        <f t="shared" si="0"/>
        <v>18.8782812</v>
      </c>
      <c r="D8" s="4">
        <v>4.509</v>
      </c>
      <c r="E8" s="12">
        <f t="shared" si="1"/>
        <v>18.8782812</v>
      </c>
      <c r="F8" s="5">
        <v>4.509</v>
      </c>
      <c r="G8" s="12">
        <f t="shared" si="2"/>
        <v>0</v>
      </c>
      <c r="H8" s="8"/>
    </row>
    <row r="9" spans="1:8" ht="15.75">
      <c r="A9" s="3" t="str">
        <f>'[81]Лист1'!$C$9</f>
        <v>4</v>
      </c>
      <c r="B9" s="3" t="str">
        <f>'[81]Лист1'!$D$15</f>
        <v>9A-0100263</v>
      </c>
      <c r="C9" s="12">
        <f t="shared" si="0"/>
        <v>0</v>
      </c>
      <c r="D9" s="4">
        <v>0</v>
      </c>
      <c r="E9" s="12">
        <f t="shared" si="1"/>
        <v>0</v>
      </c>
      <c r="F9" s="5">
        <v>0</v>
      </c>
      <c r="G9" s="12">
        <f t="shared" si="2"/>
        <v>0</v>
      </c>
      <c r="H9" s="8"/>
    </row>
    <row r="10" spans="1:8" ht="15.75">
      <c r="A10" s="3" t="str">
        <f>'[92]Лист1'!$C$9</f>
        <v>5</v>
      </c>
      <c r="B10" s="3" t="str">
        <f>'[92]Лист1'!$D$15</f>
        <v>9A-0100315</v>
      </c>
      <c r="C10" s="12">
        <f t="shared" si="0"/>
        <v>0</v>
      </c>
      <c r="D10" s="4">
        <v>0</v>
      </c>
      <c r="E10" s="12">
        <f t="shared" si="1"/>
        <v>0</v>
      </c>
      <c r="F10" s="5">
        <v>0</v>
      </c>
      <c r="G10" s="12">
        <f t="shared" si="2"/>
        <v>0</v>
      </c>
      <c r="H10" s="8"/>
    </row>
    <row r="11" spans="1:8" ht="15.75">
      <c r="A11" s="3" t="str">
        <f>'[103]Лист1'!$C$9</f>
        <v>6</v>
      </c>
      <c r="B11" s="3" t="str">
        <f>'[103]Лист1'!$D$15</f>
        <v>9A-0100239</v>
      </c>
      <c r="C11" s="12">
        <f t="shared" si="0"/>
        <v>31.3507584</v>
      </c>
      <c r="D11" s="4">
        <v>7.488</v>
      </c>
      <c r="E11" s="12">
        <f t="shared" si="1"/>
        <v>36.4084128</v>
      </c>
      <c r="F11" s="5">
        <v>8.696</v>
      </c>
      <c r="G11" s="12">
        <f t="shared" si="2"/>
        <v>1.2079999999999993</v>
      </c>
      <c r="H11" s="8"/>
    </row>
    <row r="12" spans="1:8" ht="15.75">
      <c r="A12" s="3" t="str">
        <f>'[114]Лист1'!$C$9</f>
        <v>7</v>
      </c>
      <c r="B12" s="3" t="str">
        <f>'[114]Лист1'!$D$15</f>
        <v>9A-0100244</v>
      </c>
      <c r="C12" s="12">
        <f t="shared" si="0"/>
        <v>38.221297199999995</v>
      </c>
      <c r="D12" s="4">
        <v>9.129</v>
      </c>
      <c r="E12" s="12">
        <f t="shared" si="1"/>
        <v>40.1221044</v>
      </c>
      <c r="F12" s="5">
        <v>9.583</v>
      </c>
      <c r="G12" s="12">
        <f t="shared" si="2"/>
        <v>0.4540000000000006</v>
      </c>
      <c r="H12" s="8"/>
    </row>
    <row r="13" spans="1:8" ht="15.75">
      <c r="A13" s="3" t="str">
        <f>'[125]Лист1'!$C$9</f>
        <v>8</v>
      </c>
      <c r="B13" s="3" t="str">
        <f>'[125]Лист1'!$D$15</f>
        <v>9A-0100208</v>
      </c>
      <c r="C13" s="12">
        <f t="shared" si="0"/>
        <v>0</v>
      </c>
      <c r="D13" s="4">
        <v>0</v>
      </c>
      <c r="E13" s="12">
        <f t="shared" si="1"/>
        <v>0</v>
      </c>
      <c r="F13" s="5">
        <v>0</v>
      </c>
      <c r="G13" s="12">
        <f t="shared" si="2"/>
        <v>0</v>
      </c>
      <c r="H13" s="8">
        <v>1.5788972972972974</v>
      </c>
    </row>
    <row r="14" spans="1:8" ht="15.75">
      <c r="A14" s="3" t="str">
        <f>'[136]Лист1'!$C$9</f>
        <v>9</v>
      </c>
      <c r="B14" s="3" t="str">
        <f>'[136]Лист1'!$D$15</f>
        <v>9A-0100235</v>
      </c>
      <c r="C14" s="12">
        <f t="shared" si="0"/>
        <v>79.39428840000001</v>
      </c>
      <c r="D14" s="4">
        <v>18.963</v>
      </c>
      <c r="E14" s="12">
        <f t="shared" si="1"/>
        <v>86.3778708</v>
      </c>
      <c r="F14" s="5">
        <v>20.631</v>
      </c>
      <c r="G14" s="12">
        <f t="shared" si="2"/>
        <v>1.6679999999999993</v>
      </c>
      <c r="H14" s="8"/>
    </row>
    <row r="15" spans="1:8" ht="15.75">
      <c r="A15" s="3" t="str">
        <f>'[2]Лист1'!$C$9</f>
        <v>10</v>
      </c>
      <c r="B15" s="3" t="str">
        <f>'[2]Лист1'!$D$15</f>
        <v>9A-0100718</v>
      </c>
      <c r="C15" s="12">
        <f t="shared" si="0"/>
        <v>33.8753988</v>
      </c>
      <c r="D15" s="4">
        <v>8.091</v>
      </c>
      <c r="E15" s="12">
        <f t="shared" si="1"/>
        <v>33.8753988</v>
      </c>
      <c r="F15" s="5">
        <v>8.091</v>
      </c>
      <c r="G15" s="12">
        <f t="shared" si="2"/>
        <v>0</v>
      </c>
      <c r="H15" s="8"/>
    </row>
    <row r="16" spans="1:8" ht="15.75">
      <c r="A16" s="3" t="str">
        <f>'[13]Лист1'!$C$9</f>
        <v>11</v>
      </c>
      <c r="B16" s="3" t="str">
        <f>'[13]Лист1'!$D$15</f>
        <v>9A-0100647</v>
      </c>
      <c r="C16" s="12">
        <f t="shared" si="0"/>
        <v>11.388096</v>
      </c>
      <c r="D16" s="4">
        <v>2.72</v>
      </c>
      <c r="E16" s="12">
        <f t="shared" si="1"/>
        <v>12.748806</v>
      </c>
      <c r="F16" s="5">
        <v>3.045</v>
      </c>
      <c r="G16" s="12">
        <f t="shared" si="2"/>
        <v>0.32499999999999973</v>
      </c>
      <c r="H16" s="8"/>
    </row>
    <row r="17" spans="1:8" ht="15.75">
      <c r="A17" s="3" t="str">
        <f>'[24]Лист1'!$C$9</f>
        <v>12</v>
      </c>
      <c r="B17" s="3" t="str">
        <f>'[24]Лист1'!$D$15</f>
        <v>9A-0100700</v>
      </c>
      <c r="C17" s="12">
        <f t="shared" si="0"/>
        <v>43.1114796</v>
      </c>
      <c r="D17" s="4">
        <v>10.297</v>
      </c>
      <c r="E17" s="12">
        <f t="shared" si="1"/>
        <v>44.216794799999995</v>
      </c>
      <c r="F17" s="5">
        <v>10.561</v>
      </c>
      <c r="G17" s="12">
        <f t="shared" si="2"/>
        <v>0.26399999999999935</v>
      </c>
      <c r="H17" s="8"/>
    </row>
    <row r="18" spans="1:8" ht="15.75">
      <c r="A18" s="3" t="str">
        <f>'[35]Лист1'!$C$9</f>
        <v>13</v>
      </c>
      <c r="B18" s="3" t="str">
        <f>'[35]Лист1'!$D$15</f>
        <v>9A-0100668</v>
      </c>
      <c r="C18" s="12">
        <f t="shared" si="0"/>
        <v>50.982663599999995</v>
      </c>
      <c r="D18" s="4">
        <v>12.177</v>
      </c>
      <c r="E18" s="12">
        <f t="shared" si="1"/>
        <v>55.9063404</v>
      </c>
      <c r="F18" s="5">
        <v>13.353</v>
      </c>
      <c r="G18" s="12">
        <f t="shared" si="2"/>
        <v>1.1760000000000002</v>
      </c>
      <c r="H18" s="8"/>
    </row>
    <row r="19" spans="1:8" ht="15.75">
      <c r="A19" s="3" t="str">
        <f>'[46]Лист1'!$C$9</f>
        <v>14</v>
      </c>
      <c r="B19" s="3" t="str">
        <f>'[46]Лист1'!$D$15</f>
        <v>9A-0100709</v>
      </c>
      <c r="C19" s="12">
        <f t="shared" si="0"/>
        <v>41.8973076</v>
      </c>
      <c r="D19" s="4">
        <v>10.007</v>
      </c>
      <c r="E19" s="12">
        <f t="shared" si="1"/>
        <v>46.24739279999999</v>
      </c>
      <c r="F19" s="5">
        <v>11.046</v>
      </c>
      <c r="G19" s="12">
        <f t="shared" si="2"/>
        <v>1.0389999999999997</v>
      </c>
      <c r="H19" s="8"/>
    </row>
    <row r="20" spans="1:8" ht="15.75">
      <c r="A20" s="3" t="str">
        <f>'[51]Лист1'!$C$9</f>
        <v>15</v>
      </c>
      <c r="B20" s="3" t="str">
        <f>'[51]Лист1'!$D$15</f>
        <v>9A-0100721</v>
      </c>
      <c r="C20" s="12">
        <f t="shared" si="0"/>
        <v>49.106977199999996</v>
      </c>
      <c r="D20" s="4">
        <v>11.729</v>
      </c>
      <c r="E20" s="12">
        <f t="shared" si="1"/>
        <v>53.1221184</v>
      </c>
      <c r="F20" s="5">
        <v>12.688</v>
      </c>
      <c r="G20" s="12">
        <f t="shared" si="2"/>
        <v>0.9590000000000014</v>
      </c>
      <c r="H20" s="8"/>
    </row>
    <row r="21" spans="1:8" ht="15.75">
      <c r="A21" s="3" t="str">
        <f>'[55]Лист1'!$C$9</f>
        <v>16</v>
      </c>
      <c r="B21" s="3" t="str">
        <f>'[55]Лист1'!$D$15</f>
        <v>9A-0100660</v>
      </c>
      <c r="C21" s="12">
        <f t="shared" si="0"/>
        <v>18.7694244</v>
      </c>
      <c r="D21" s="4">
        <v>4.483</v>
      </c>
      <c r="E21" s="12">
        <f t="shared" si="1"/>
        <v>23.077641599999996</v>
      </c>
      <c r="F21" s="5">
        <v>5.512</v>
      </c>
      <c r="G21" s="12">
        <f t="shared" si="2"/>
        <v>1.029</v>
      </c>
      <c r="H21" s="8"/>
    </row>
    <row r="22" spans="1:8" ht="15.75">
      <c r="A22" s="3" t="str">
        <f>'[56]Лист1'!$C$9</f>
        <v>17</v>
      </c>
      <c r="B22" s="3" t="str">
        <f>'[56]Лист1'!$D$15</f>
        <v>9A-0100730</v>
      </c>
      <c r="C22" s="12">
        <f t="shared" si="0"/>
        <v>65.544354</v>
      </c>
      <c r="D22" s="4">
        <v>15.655</v>
      </c>
      <c r="E22" s="12">
        <f t="shared" si="1"/>
        <v>73.2857472</v>
      </c>
      <c r="F22" s="5">
        <v>17.504</v>
      </c>
      <c r="G22" s="12">
        <f t="shared" si="2"/>
        <v>1.849000000000002</v>
      </c>
      <c r="H22" s="8"/>
    </row>
    <row r="23" spans="1:8" ht="15.75">
      <c r="A23" s="3" t="str">
        <f>'[57]Лист1'!$C$9</f>
        <v>18</v>
      </c>
      <c r="B23" s="3" t="str">
        <f>'[57]Лист1'!$D$15</f>
        <v>9A-0100715</v>
      </c>
      <c r="C23" s="12">
        <f t="shared" si="0"/>
        <v>26.6154876</v>
      </c>
      <c r="D23" s="4">
        <v>6.357</v>
      </c>
      <c r="E23" s="12">
        <f t="shared" si="1"/>
        <v>26.6154876</v>
      </c>
      <c r="F23" s="5">
        <v>6.357</v>
      </c>
      <c r="G23" s="12">
        <f t="shared" si="2"/>
        <v>0</v>
      </c>
      <c r="H23" s="8"/>
    </row>
    <row r="24" spans="1:8" ht="15.75">
      <c r="A24" s="3" t="str">
        <f>'[58]Лист1'!$C$9</f>
        <v>19</v>
      </c>
      <c r="B24" s="3" t="str">
        <f>'[58]Лист1'!$D$15</f>
        <v>9A-0100740</v>
      </c>
      <c r="C24" s="12">
        <f t="shared" si="0"/>
        <v>38.2799124</v>
      </c>
      <c r="D24" s="4">
        <v>9.143</v>
      </c>
      <c r="E24" s="12">
        <f t="shared" si="1"/>
        <v>41.13531</v>
      </c>
      <c r="F24" s="5">
        <v>9.825</v>
      </c>
      <c r="G24" s="12">
        <f t="shared" si="2"/>
        <v>0.6819999999999986</v>
      </c>
      <c r="H24" s="8"/>
    </row>
    <row r="25" spans="1:8" ht="15.75">
      <c r="A25" s="3" t="str">
        <f>'[60]Лист1'!$C$9</f>
        <v>20</v>
      </c>
      <c r="B25" s="3" t="str">
        <f>'[60]Лист1'!$D$15</f>
        <v>9A-0100468</v>
      </c>
      <c r="C25" s="12">
        <f t="shared" si="0"/>
        <v>35.3533392</v>
      </c>
      <c r="D25" s="4">
        <v>8.444</v>
      </c>
      <c r="E25" s="12">
        <f t="shared" si="1"/>
        <v>39.900203999999995</v>
      </c>
      <c r="F25" s="5">
        <v>9.53</v>
      </c>
      <c r="G25" s="12">
        <f t="shared" si="2"/>
        <v>1.0859999999999985</v>
      </c>
      <c r="H25" s="8"/>
    </row>
    <row r="26" spans="1:8" ht="15.75">
      <c r="A26" s="3" t="str">
        <f>'[61]Лист1'!$C$9</f>
        <v>21</v>
      </c>
      <c r="B26" s="3" t="str">
        <f>'[61]Лист1'!$D$15</f>
        <v>9A-0100551</v>
      </c>
      <c r="C26" s="12">
        <f t="shared" si="0"/>
        <v>40.9301568</v>
      </c>
      <c r="D26" s="4">
        <v>9.776</v>
      </c>
      <c r="E26" s="12">
        <f t="shared" si="1"/>
        <v>40.9301568</v>
      </c>
      <c r="F26" s="5">
        <v>9.776</v>
      </c>
      <c r="G26" s="12">
        <f t="shared" si="2"/>
        <v>0</v>
      </c>
      <c r="H26" s="8"/>
    </row>
    <row r="27" spans="1:8" ht="15.75">
      <c r="A27" s="3" t="str">
        <f>'[62]Лист1'!$C$9</f>
        <v>22</v>
      </c>
      <c r="B27" s="3" t="str">
        <f>'[62]Лист1'!$D$15</f>
        <v>9A-0100521</v>
      </c>
      <c r="C27" s="12">
        <f t="shared" si="0"/>
        <v>14.2937352</v>
      </c>
      <c r="D27" s="4">
        <v>3.414</v>
      </c>
      <c r="E27" s="12">
        <f t="shared" si="1"/>
        <v>14.2937352</v>
      </c>
      <c r="F27" s="5">
        <v>3.414</v>
      </c>
      <c r="G27" s="12">
        <f t="shared" si="2"/>
        <v>0</v>
      </c>
      <c r="H27" s="8"/>
    </row>
    <row r="28" spans="1:8" ht="15.75">
      <c r="A28" s="3" t="str">
        <f>'[63]Лист1'!$C$9</f>
        <v>23</v>
      </c>
      <c r="B28" s="3" t="str">
        <f>'[63]Лист1'!$D$15</f>
        <v>9A-0100525</v>
      </c>
      <c r="C28" s="12">
        <f t="shared" si="0"/>
        <v>15.9014664</v>
      </c>
      <c r="D28" s="4">
        <v>3.798</v>
      </c>
      <c r="E28" s="12">
        <f t="shared" si="1"/>
        <v>15.9014664</v>
      </c>
      <c r="F28" s="5">
        <v>3.798</v>
      </c>
      <c r="G28" s="12">
        <f t="shared" si="2"/>
        <v>0</v>
      </c>
      <c r="H28" s="8"/>
    </row>
    <row r="29" spans="1:8" ht="15.75">
      <c r="A29" s="3" t="str">
        <f>'[64]Лист1'!$C$9</f>
        <v>24</v>
      </c>
      <c r="B29" s="3" t="str">
        <f>'[64]Лист1'!$D$15</f>
        <v>9A-0100499</v>
      </c>
      <c r="C29" s="12">
        <f t="shared" si="0"/>
        <v>21.721118399999998</v>
      </c>
      <c r="D29" s="4">
        <v>5.188</v>
      </c>
      <c r="E29" s="12">
        <f t="shared" si="1"/>
        <v>21.721118399999998</v>
      </c>
      <c r="F29" s="5">
        <v>5.188</v>
      </c>
      <c r="G29" s="12">
        <f t="shared" si="2"/>
        <v>0</v>
      </c>
      <c r="H29" s="8"/>
    </row>
    <row r="30" spans="1:8" ht="15.75">
      <c r="A30" s="3" t="str">
        <f>'[65]Лист1'!$C$9</f>
        <v>25</v>
      </c>
      <c r="B30" s="3" t="str">
        <f>'[65]Лист1'!$D$15</f>
        <v>9A-0100596</v>
      </c>
      <c r="C30" s="12">
        <f t="shared" si="0"/>
        <v>27.73755</v>
      </c>
      <c r="D30" s="4">
        <v>6.625</v>
      </c>
      <c r="E30" s="12">
        <f t="shared" si="1"/>
        <v>27.73755</v>
      </c>
      <c r="F30" s="5">
        <v>6.625</v>
      </c>
      <c r="G30" s="12">
        <f t="shared" si="2"/>
        <v>0</v>
      </c>
      <c r="H30" s="8"/>
    </row>
    <row r="31" spans="1:8" ht="15.75">
      <c r="A31" s="3" t="str">
        <f>'[66]Лист1'!$C$9</f>
        <v>26</v>
      </c>
      <c r="B31" s="3" t="str">
        <f>'[66]Лист1'!$D$15</f>
        <v>9A-0100442</v>
      </c>
      <c r="C31" s="12">
        <f t="shared" si="0"/>
        <v>58.652881199999996</v>
      </c>
      <c r="D31" s="4">
        <v>14.009</v>
      </c>
      <c r="E31" s="12">
        <f t="shared" si="1"/>
        <v>66.1849344</v>
      </c>
      <c r="F31" s="5">
        <v>15.808</v>
      </c>
      <c r="G31" s="12">
        <f t="shared" si="2"/>
        <v>1.7989999999999995</v>
      </c>
      <c r="H31" s="8"/>
    </row>
    <row r="32" spans="1:8" ht="15.75">
      <c r="A32" s="3" t="str">
        <f>'[67]Лист1'!$C$9</f>
        <v>27</v>
      </c>
      <c r="B32" s="3" t="str">
        <f>'[67]Лист1'!$D$15</f>
        <v>9A-0100457</v>
      </c>
      <c r="C32" s="12">
        <f t="shared" si="0"/>
        <v>43.458984</v>
      </c>
      <c r="D32" s="4">
        <v>10.38</v>
      </c>
      <c r="E32" s="12">
        <f t="shared" si="1"/>
        <v>48.8013408</v>
      </c>
      <c r="F32" s="5">
        <v>11.656</v>
      </c>
      <c r="G32" s="12">
        <f t="shared" si="2"/>
        <v>1.2759999999999998</v>
      </c>
      <c r="H32" s="8"/>
    </row>
    <row r="33" spans="1:8" ht="15.75">
      <c r="A33" s="3" t="str">
        <f>'[68]Лист1'!$C$9</f>
        <v>28</v>
      </c>
      <c r="B33" s="3" t="str">
        <f>'[68]Лист1'!$D$15</f>
        <v>9A-0100545</v>
      </c>
      <c r="C33" s="12">
        <f t="shared" si="0"/>
        <v>35.9939196</v>
      </c>
      <c r="D33" s="4">
        <v>8.597</v>
      </c>
      <c r="E33" s="12">
        <f t="shared" si="1"/>
        <v>38.9288664</v>
      </c>
      <c r="F33" s="5">
        <v>9.298</v>
      </c>
      <c r="G33" s="12">
        <f t="shared" si="2"/>
        <v>0.7010000000000005</v>
      </c>
      <c r="H33" s="8"/>
    </row>
    <row r="34" spans="1:8" ht="15.75">
      <c r="A34" s="3" t="str">
        <f>'[69]Лист1'!$C$9</f>
        <v>29</v>
      </c>
      <c r="B34" s="3" t="str">
        <f>'[69]Лист1'!$D$15</f>
        <v>9A-0100603</v>
      </c>
      <c r="C34" s="12">
        <f t="shared" si="0"/>
        <v>50.471874</v>
      </c>
      <c r="D34" s="4">
        <v>12.055</v>
      </c>
      <c r="E34" s="12">
        <f t="shared" si="1"/>
        <v>55.5546492</v>
      </c>
      <c r="F34" s="5">
        <v>13.269</v>
      </c>
      <c r="G34" s="12">
        <f t="shared" si="2"/>
        <v>1.2140000000000004</v>
      </c>
      <c r="H34" s="8"/>
    </row>
    <row r="35" spans="1:8" ht="15.75">
      <c r="A35" s="3" t="str">
        <f>'[71]Лист1'!$C$9</f>
        <v>30</v>
      </c>
      <c r="B35" s="3" t="str">
        <f>'[71]Лист1'!$D$15</f>
        <v>9A-0100411</v>
      </c>
      <c r="C35" s="12">
        <f t="shared" si="0"/>
        <v>42.7388544</v>
      </c>
      <c r="D35" s="4">
        <v>10.208</v>
      </c>
      <c r="E35" s="12">
        <f t="shared" si="1"/>
        <v>46.661885999999996</v>
      </c>
      <c r="F35" s="5">
        <v>11.145</v>
      </c>
      <c r="G35" s="12">
        <f t="shared" si="2"/>
        <v>0.9369999999999994</v>
      </c>
      <c r="H35" s="8"/>
    </row>
    <row r="36" spans="1:8" ht="15.75">
      <c r="A36" s="3" t="str">
        <f>'[72]Лист1'!$C$9</f>
        <v>31</v>
      </c>
      <c r="B36" s="3" t="str">
        <f>'[72]Лист1'!$D$15</f>
        <v>9A-0100371</v>
      </c>
      <c r="C36" s="12">
        <f t="shared" si="0"/>
        <v>36.2535012</v>
      </c>
      <c r="D36" s="4">
        <v>8.659</v>
      </c>
      <c r="E36" s="12">
        <f t="shared" si="1"/>
        <v>39.6615564</v>
      </c>
      <c r="F36" s="5">
        <v>9.473</v>
      </c>
      <c r="G36" s="12">
        <f t="shared" si="2"/>
        <v>0.8140000000000001</v>
      </c>
      <c r="H36" s="8"/>
    </row>
    <row r="37" spans="1:8" ht="15.75">
      <c r="A37" s="3" t="str">
        <f>'[73]Лист1'!$C$9</f>
        <v>32</v>
      </c>
      <c r="B37" s="3" t="str">
        <f>'[73]Лист1'!$D$15</f>
        <v>9A-0100374</v>
      </c>
      <c r="C37" s="12">
        <f t="shared" si="0"/>
        <v>46.770742799999994</v>
      </c>
      <c r="D37" s="4">
        <v>11.171</v>
      </c>
      <c r="E37" s="12">
        <f t="shared" si="1"/>
        <v>49.8396672</v>
      </c>
      <c r="F37" s="5">
        <v>11.904</v>
      </c>
      <c r="G37" s="12">
        <f t="shared" si="2"/>
        <v>0.7330000000000005</v>
      </c>
      <c r="H37" s="8"/>
    </row>
    <row r="38" spans="1:8" ht="15.75">
      <c r="A38" s="3" t="str">
        <f>'[74]Лист1'!$C$9</f>
        <v>33</v>
      </c>
      <c r="B38" s="3" t="str">
        <f>'[74]Лист1'!$D$15</f>
        <v>9A-0100343</v>
      </c>
      <c r="C38" s="12">
        <f t="shared" si="0"/>
        <v>41.281848</v>
      </c>
      <c r="D38" s="4">
        <v>9.86</v>
      </c>
      <c r="E38" s="12">
        <f t="shared" si="1"/>
        <v>41.281848</v>
      </c>
      <c r="F38" s="5">
        <v>9.86</v>
      </c>
      <c r="G38" s="12">
        <f t="shared" si="2"/>
        <v>0</v>
      </c>
      <c r="H38" s="8"/>
    </row>
    <row r="39" spans="1:8" ht="15.75">
      <c r="A39" s="3" t="str">
        <f>'[75]Лист1'!$C$9</f>
        <v>34</v>
      </c>
      <c r="B39" s="3" t="str">
        <f>'[75]Лист1'!$D$15</f>
        <v>9A-0100329</v>
      </c>
      <c r="C39" s="12">
        <f t="shared" si="0"/>
        <v>38.2966596</v>
      </c>
      <c r="D39" s="4">
        <v>9.147</v>
      </c>
      <c r="E39" s="12">
        <f t="shared" si="1"/>
        <v>41.914054799999995</v>
      </c>
      <c r="F39" s="5">
        <v>10.011</v>
      </c>
      <c r="G39" s="12">
        <f t="shared" si="2"/>
        <v>0.863999999999999</v>
      </c>
      <c r="H39" s="8"/>
    </row>
    <row r="40" spans="1:8" ht="15.75">
      <c r="A40" s="3" t="str">
        <f>'[76]Лист1'!$C$9</f>
        <v>35</v>
      </c>
      <c r="B40" s="3" t="str">
        <f>'[76]Лист1'!$D$15</f>
        <v>9A-0100367</v>
      </c>
      <c r="C40" s="12">
        <f t="shared" si="0"/>
        <v>66.7752732</v>
      </c>
      <c r="D40" s="4">
        <v>15.949</v>
      </c>
      <c r="E40" s="12">
        <f t="shared" si="1"/>
        <v>71.9543448</v>
      </c>
      <c r="F40" s="5">
        <v>17.186</v>
      </c>
      <c r="G40" s="12">
        <f t="shared" si="2"/>
        <v>1.237</v>
      </c>
      <c r="H40" s="8"/>
    </row>
    <row r="41" spans="1:8" ht="15.75">
      <c r="A41" s="3" t="str">
        <f>'[77]Лист1'!$C$9</f>
        <v>36</v>
      </c>
      <c r="B41" s="3" t="str">
        <f>'[77]Лист1'!$D$15</f>
        <v>9A-0100370</v>
      </c>
      <c r="C41" s="12">
        <f t="shared" si="0"/>
        <v>0</v>
      </c>
      <c r="D41" s="4">
        <v>0</v>
      </c>
      <c r="E41" s="12">
        <f t="shared" si="1"/>
        <v>0</v>
      </c>
      <c r="F41" s="5">
        <v>0</v>
      </c>
      <c r="G41" s="12">
        <f t="shared" si="2"/>
        <v>0</v>
      </c>
      <c r="H41" s="8">
        <v>0.8999999999999999</v>
      </c>
    </row>
    <row r="42" spans="1:8" ht="15.75">
      <c r="A42" s="3" t="str">
        <f>'[78]Лист1'!$C$9</f>
        <v>37</v>
      </c>
      <c r="B42" s="3" t="str">
        <f>'[78]Лист1'!$D$15</f>
        <v>9A-0100384</v>
      </c>
      <c r="C42" s="12">
        <f t="shared" si="0"/>
        <v>19.15461</v>
      </c>
      <c r="D42" s="4">
        <v>4.575</v>
      </c>
      <c r="E42" s="12">
        <f t="shared" si="1"/>
        <v>21.4280424</v>
      </c>
      <c r="F42" s="5">
        <v>5.118</v>
      </c>
      <c r="G42" s="12">
        <f t="shared" si="2"/>
        <v>0.5430000000000001</v>
      </c>
      <c r="H42" s="8"/>
    </row>
    <row r="43" spans="1:8" ht="15.75">
      <c r="A43" s="3" t="str">
        <f>'[79]Лист1'!$C$9</f>
        <v>38</v>
      </c>
      <c r="B43" s="3" t="str">
        <f>'[79]Лист1'!$D$15</f>
        <v>9A-0100379</v>
      </c>
      <c r="C43" s="12">
        <f t="shared" si="0"/>
        <v>18.8364132</v>
      </c>
      <c r="D43" s="4">
        <v>4.499</v>
      </c>
      <c r="E43" s="12">
        <f t="shared" si="1"/>
        <v>21.0135492</v>
      </c>
      <c r="F43" s="5">
        <v>5.019</v>
      </c>
      <c r="G43" s="12">
        <f t="shared" si="2"/>
        <v>0.5200000000000005</v>
      </c>
      <c r="H43" s="8"/>
    </row>
    <row r="44" spans="1:8" ht="15.75">
      <c r="A44" s="3" t="str">
        <f>'[80]Лист1'!$C$9</f>
        <v>39</v>
      </c>
      <c r="B44" s="3" t="str">
        <f>'[80]Лист1'!$D$15</f>
        <v>9A-0100358</v>
      </c>
      <c r="C44" s="12">
        <f t="shared" si="0"/>
        <v>0.7661844</v>
      </c>
      <c r="D44" s="4">
        <v>0.183</v>
      </c>
      <c r="E44" s="12">
        <f t="shared" si="1"/>
        <v>0.7661844</v>
      </c>
      <c r="F44" s="5">
        <v>0.183</v>
      </c>
      <c r="G44" s="12">
        <f t="shared" si="2"/>
        <v>0</v>
      </c>
      <c r="H44" s="8"/>
    </row>
    <row r="45" spans="1:8" ht="15.75">
      <c r="A45" s="3" t="str">
        <f>'[82]Лист1'!$C$9</f>
        <v>40</v>
      </c>
      <c r="B45" s="3" t="str">
        <f>'[82]Лист1'!$D$15</f>
        <v>9A-0100416</v>
      </c>
      <c r="C45" s="12">
        <f t="shared" si="0"/>
        <v>45.9417564</v>
      </c>
      <c r="D45" s="4">
        <v>10.973</v>
      </c>
      <c r="E45" s="12">
        <f t="shared" si="1"/>
        <v>50.162050799999996</v>
      </c>
      <c r="F45" s="5">
        <v>11.981</v>
      </c>
      <c r="G45" s="12">
        <f t="shared" si="2"/>
        <v>1.0079999999999991</v>
      </c>
      <c r="H45" s="8"/>
    </row>
    <row r="46" spans="1:8" ht="15.75">
      <c r="A46" s="3" t="str">
        <f>'[83]Лист1'!$C$9</f>
        <v>41</v>
      </c>
      <c r="B46" s="3" t="str">
        <f>'[83]Лист1'!$D$15</f>
        <v>9A-0100354</v>
      </c>
      <c r="C46" s="12">
        <f t="shared" si="0"/>
        <v>73.7839764</v>
      </c>
      <c r="D46" s="4">
        <v>17.623</v>
      </c>
      <c r="E46" s="12">
        <f t="shared" si="1"/>
        <v>73.7839764</v>
      </c>
      <c r="F46" s="5">
        <v>17.623</v>
      </c>
      <c r="G46" s="12">
        <f t="shared" si="2"/>
        <v>0</v>
      </c>
      <c r="H46" s="8"/>
    </row>
    <row r="47" spans="1:8" ht="15.75">
      <c r="A47" s="3" t="str">
        <f>'[84]Лист1'!$C$9</f>
        <v>42</v>
      </c>
      <c r="B47" s="3" t="str">
        <f>'[84]Лист1'!$D$15</f>
        <v>9A-0100526</v>
      </c>
      <c r="C47" s="12">
        <f t="shared" si="0"/>
        <v>76.968</v>
      </c>
      <c r="D47" s="4">
        <v>18.383490971625108</v>
      </c>
      <c r="E47" s="12">
        <f t="shared" si="1"/>
        <v>82.58881679999999</v>
      </c>
      <c r="F47" s="5">
        <v>19.726</v>
      </c>
      <c r="G47" s="12">
        <f t="shared" si="2"/>
        <v>1.3425090283748915</v>
      </c>
      <c r="H47" s="8"/>
    </row>
    <row r="48" spans="1:8" ht="15.75">
      <c r="A48" s="3" t="str">
        <f>'[85]Лист1'!$C$9</f>
        <v>43</v>
      </c>
      <c r="B48" s="3" t="str">
        <f>'[85]Лист1'!$D$15</f>
        <v>9A-0100322</v>
      </c>
      <c r="C48" s="12">
        <f t="shared" si="0"/>
        <v>0</v>
      </c>
      <c r="D48" s="4">
        <v>0</v>
      </c>
      <c r="E48" s="12">
        <f t="shared" si="1"/>
        <v>0</v>
      </c>
      <c r="F48" s="5">
        <v>0</v>
      </c>
      <c r="G48" s="12">
        <f t="shared" si="2"/>
        <v>0</v>
      </c>
      <c r="H48" s="8">
        <v>0.5445</v>
      </c>
    </row>
    <row r="49" spans="1:8" ht="15.75">
      <c r="A49" s="3" t="str">
        <f>'[86]Лист1'!$C$9</f>
        <v>44</v>
      </c>
      <c r="B49" s="3" t="str">
        <f>'[86]Лист1'!$D$15</f>
        <v>9A-0100417</v>
      </c>
      <c r="C49" s="12">
        <f t="shared" si="0"/>
        <v>47.9556072</v>
      </c>
      <c r="D49" s="4">
        <v>11.454</v>
      </c>
      <c r="E49" s="12">
        <f t="shared" si="1"/>
        <v>52.075418400000004</v>
      </c>
      <c r="F49" s="5">
        <v>12.438</v>
      </c>
      <c r="G49" s="12">
        <f t="shared" si="2"/>
        <v>0.984</v>
      </c>
      <c r="H49" s="8"/>
    </row>
    <row r="50" spans="1:8" ht="15.75">
      <c r="A50" s="3" t="str">
        <f>'[87]Лист1'!$C$9</f>
        <v>45</v>
      </c>
      <c r="B50" s="3" t="str">
        <f>'[87]Лист1'!$D$15</f>
        <v>9A-0100377</v>
      </c>
      <c r="C50" s="12">
        <f t="shared" si="0"/>
        <v>45.510515999999996</v>
      </c>
      <c r="D50" s="4">
        <v>10.87</v>
      </c>
      <c r="E50" s="12">
        <f t="shared" si="1"/>
        <v>47.164302</v>
      </c>
      <c r="F50" s="5">
        <v>11.265</v>
      </c>
      <c r="G50" s="12">
        <f t="shared" si="2"/>
        <v>0.39500000000000135</v>
      </c>
      <c r="H50" s="8"/>
    </row>
    <row r="51" spans="1:8" ht="15.75">
      <c r="A51" s="3" t="str">
        <f>'[88]Лист1'!$C$9</f>
        <v>46</v>
      </c>
      <c r="B51" s="3" t="str">
        <f>'[88]Лист1'!$D$15</f>
        <v>9A-0100473</v>
      </c>
      <c r="C51" s="12">
        <f t="shared" si="0"/>
        <v>50.836125599999995</v>
      </c>
      <c r="D51" s="4">
        <v>12.142</v>
      </c>
      <c r="E51" s="12">
        <f t="shared" si="1"/>
        <v>56.249658</v>
      </c>
      <c r="F51" s="5">
        <v>13.435</v>
      </c>
      <c r="G51" s="12">
        <f t="shared" si="2"/>
        <v>1.293000000000001</v>
      </c>
      <c r="H51" s="8"/>
    </row>
    <row r="52" spans="1:8" ht="15.75">
      <c r="A52" s="3" t="str">
        <f>'[89]Лист1'!$C$9</f>
        <v>47</v>
      </c>
      <c r="B52" s="3" t="str">
        <f>'[89]Лист1'!$D$15</f>
        <v>9A-0100449</v>
      </c>
      <c r="C52" s="12">
        <f t="shared" si="0"/>
        <v>19.782629999999997</v>
      </c>
      <c r="D52" s="4">
        <v>4.725</v>
      </c>
      <c r="E52" s="12">
        <f t="shared" si="1"/>
        <v>20.6451108</v>
      </c>
      <c r="F52" s="5">
        <v>4.931</v>
      </c>
      <c r="G52" s="12">
        <f t="shared" si="2"/>
        <v>0.2060000000000004</v>
      </c>
      <c r="H52" s="8"/>
    </row>
    <row r="53" spans="1:8" ht="15.75">
      <c r="A53" s="3" t="str">
        <f>'[90]Лист1'!$C$9</f>
        <v>48</v>
      </c>
      <c r="B53" s="3" t="str">
        <f>'[90]Лист1'!$D$15</f>
        <v>9A-0100502</v>
      </c>
      <c r="C53" s="12">
        <f t="shared" si="0"/>
        <v>53.8338744</v>
      </c>
      <c r="D53" s="4">
        <v>12.858</v>
      </c>
      <c r="E53" s="12">
        <f t="shared" si="1"/>
        <v>58.899902399999995</v>
      </c>
      <c r="F53" s="5">
        <v>14.068</v>
      </c>
      <c r="G53" s="12">
        <f t="shared" si="2"/>
        <v>1.209999999999999</v>
      </c>
      <c r="H53" s="8"/>
    </row>
    <row r="54" spans="1:8" ht="15.75">
      <c r="A54" s="3" t="str">
        <f>'[91]Лист1'!$C$9</f>
        <v>49</v>
      </c>
      <c r="B54" s="3" t="str">
        <f>'[91]Лист1'!$D$15</f>
        <v>9A-0100493</v>
      </c>
      <c r="C54" s="12">
        <f t="shared" si="0"/>
        <v>16.7095188</v>
      </c>
      <c r="D54" s="4">
        <v>3.991</v>
      </c>
      <c r="E54" s="12">
        <f t="shared" si="1"/>
        <v>20.0589588</v>
      </c>
      <c r="F54" s="5">
        <v>4.791</v>
      </c>
      <c r="G54" s="12">
        <f t="shared" si="2"/>
        <v>0.8000000000000003</v>
      </c>
      <c r="H54" s="8"/>
    </row>
    <row r="55" spans="1:8" ht="15.75">
      <c r="A55" s="3" t="str">
        <f>'[93]Лист1'!$C$9</f>
        <v>50</v>
      </c>
      <c r="B55" s="3" t="str">
        <f>'[93]Лист1'!$D$15</f>
        <v>9A-0100380</v>
      </c>
      <c r="C55" s="12">
        <f t="shared" si="0"/>
        <v>42.684426</v>
      </c>
      <c r="D55" s="4">
        <v>10.195</v>
      </c>
      <c r="E55" s="12">
        <f t="shared" si="1"/>
        <v>44.4135744</v>
      </c>
      <c r="F55" s="5">
        <v>10.608</v>
      </c>
      <c r="G55" s="12">
        <f t="shared" si="2"/>
        <v>0.41300000000000026</v>
      </c>
      <c r="H55" s="8"/>
    </row>
    <row r="56" spans="1:8" ht="15.75">
      <c r="A56" s="3" t="str">
        <f>'[94]Лист1'!$C$9</f>
        <v>51</v>
      </c>
      <c r="B56" s="3" t="str">
        <f>'[94]Лист1'!$D$15</f>
        <v>9A-0100378</v>
      </c>
      <c r="C56" s="12">
        <f t="shared" si="0"/>
        <v>48.152386799999995</v>
      </c>
      <c r="D56" s="4">
        <v>11.501</v>
      </c>
      <c r="E56" s="12">
        <f t="shared" si="1"/>
        <v>55.768176</v>
      </c>
      <c r="F56" s="5">
        <v>13.32</v>
      </c>
      <c r="G56" s="12">
        <f t="shared" si="2"/>
        <v>1.8190000000000008</v>
      </c>
      <c r="H56" s="8"/>
    </row>
    <row r="57" spans="1:8" ht="15.75">
      <c r="A57" s="3" t="str">
        <f>'[95]Лист1'!$C$9</f>
        <v>52</v>
      </c>
      <c r="B57" s="3" t="str">
        <f>'[95]Лист1'!$D$15</f>
        <v>9A-0100365</v>
      </c>
      <c r="C57" s="12">
        <f t="shared" si="0"/>
        <v>20.5906824</v>
      </c>
      <c r="D57" s="4">
        <v>4.918</v>
      </c>
      <c r="E57" s="12">
        <f t="shared" si="1"/>
        <v>22.8766752</v>
      </c>
      <c r="F57" s="5">
        <v>5.464</v>
      </c>
      <c r="G57" s="12">
        <f t="shared" si="2"/>
        <v>0.5460000000000003</v>
      </c>
      <c r="H57" s="8"/>
    </row>
    <row r="58" spans="1:8" ht="15.75">
      <c r="A58" s="3" t="str">
        <f>'[96]Лист1'!$C$9</f>
        <v>53</v>
      </c>
      <c r="B58" s="3" t="str">
        <f>'[96]Лист1'!$D$15</f>
        <v>9A-0100400</v>
      </c>
      <c r="C58" s="12">
        <f t="shared" si="0"/>
        <v>90.623286</v>
      </c>
      <c r="D58" s="4">
        <v>21.645</v>
      </c>
      <c r="E58" s="12">
        <f t="shared" si="1"/>
        <v>98.14277879999999</v>
      </c>
      <c r="F58" s="5">
        <v>23.441</v>
      </c>
      <c r="G58" s="12">
        <f t="shared" si="2"/>
        <v>1.7959999999999994</v>
      </c>
      <c r="H58" s="8"/>
    </row>
    <row r="59" spans="1:8" ht="15.75">
      <c r="A59" s="3" t="str">
        <f>'[97]Лист1'!$C$9</f>
        <v>54</v>
      </c>
      <c r="B59" s="3" t="str">
        <f>'[97]Лист1'!$D$15</f>
        <v>9A-0100410</v>
      </c>
      <c r="C59" s="12">
        <f t="shared" si="0"/>
        <v>59.192978399999994</v>
      </c>
      <c r="D59" s="4">
        <v>14.138</v>
      </c>
      <c r="E59" s="12">
        <f t="shared" si="1"/>
        <v>64.8660924</v>
      </c>
      <c r="F59" s="5">
        <v>15.493</v>
      </c>
      <c r="G59" s="12">
        <f t="shared" si="2"/>
        <v>1.3550000000000004</v>
      </c>
      <c r="H59" s="8"/>
    </row>
    <row r="60" spans="1:8" ht="15.75">
      <c r="A60" s="3" t="str">
        <f>'[98]Лист1'!$C$9</f>
        <v>55</v>
      </c>
      <c r="B60" s="3" t="str">
        <f>'[98]Лист1'!$D$15</f>
        <v>9A-0100330</v>
      </c>
      <c r="C60" s="12">
        <f t="shared" si="0"/>
        <v>35.5543056</v>
      </c>
      <c r="D60" s="4">
        <v>8.492</v>
      </c>
      <c r="E60" s="12">
        <f t="shared" si="1"/>
        <v>37.7105076</v>
      </c>
      <c r="F60" s="5">
        <v>9.007</v>
      </c>
      <c r="G60" s="12">
        <f t="shared" si="2"/>
        <v>0.5149999999999988</v>
      </c>
      <c r="H60" s="8"/>
    </row>
    <row r="61" spans="1:8" ht="15.75">
      <c r="A61" s="3" t="str">
        <f>'[99]Лист1'!$C$9</f>
        <v>56</v>
      </c>
      <c r="B61" s="3" t="str">
        <f>'[99]Лист1'!$D$15</f>
        <v>9A-0100395</v>
      </c>
      <c r="C61" s="12">
        <f t="shared" si="0"/>
        <v>17.7143508</v>
      </c>
      <c r="D61" s="4">
        <v>4.231</v>
      </c>
      <c r="E61" s="12">
        <f t="shared" si="1"/>
        <v>18.7066224</v>
      </c>
      <c r="F61" s="5">
        <v>4.468</v>
      </c>
      <c r="G61" s="12">
        <f t="shared" si="2"/>
        <v>0.2370000000000001</v>
      </c>
      <c r="H61" s="8"/>
    </row>
    <row r="62" spans="1:8" ht="15.75">
      <c r="A62" s="3" t="str">
        <f>'[100]Лист1'!$C$9</f>
        <v>57</v>
      </c>
      <c r="B62" s="3" t="str">
        <f>'[100]Лист1'!$D$15</f>
        <v>9A-0100366</v>
      </c>
      <c r="C62" s="12">
        <f t="shared" si="0"/>
        <v>11.3629752</v>
      </c>
      <c r="D62" s="4">
        <v>2.714</v>
      </c>
      <c r="E62" s="12">
        <f t="shared" si="1"/>
        <v>11.3629752</v>
      </c>
      <c r="F62" s="5">
        <v>2.714</v>
      </c>
      <c r="G62" s="12">
        <f t="shared" si="2"/>
        <v>0</v>
      </c>
      <c r="H62" s="8"/>
    </row>
    <row r="63" spans="1:8" ht="15.75">
      <c r="A63" s="3" t="str">
        <f>'[101]Лист1'!$C$9</f>
        <v>58</v>
      </c>
      <c r="B63" s="3" t="str">
        <f>'[101]Лист1'!$D$15</f>
        <v>9A-0100363</v>
      </c>
      <c r="C63" s="12">
        <f t="shared" si="0"/>
        <v>12.5478396</v>
      </c>
      <c r="D63" s="4">
        <v>2.997</v>
      </c>
      <c r="E63" s="12">
        <f t="shared" si="1"/>
        <v>12.5478396</v>
      </c>
      <c r="F63" s="5">
        <v>2.997</v>
      </c>
      <c r="G63" s="12">
        <f t="shared" si="2"/>
        <v>0</v>
      </c>
      <c r="H63" s="8"/>
    </row>
    <row r="64" spans="1:8" ht="15.75">
      <c r="A64" s="3" t="str">
        <f>'[102]Лист1'!$C$9</f>
        <v>59</v>
      </c>
      <c r="B64" s="3" t="str">
        <f>'[102]Лист1'!$D$15</f>
        <v>9A-0100345</v>
      </c>
      <c r="C64" s="12">
        <f t="shared" si="0"/>
        <v>11.325294</v>
      </c>
      <c r="D64" s="4">
        <v>2.705</v>
      </c>
      <c r="E64" s="12">
        <f t="shared" si="1"/>
        <v>12.0286764</v>
      </c>
      <c r="F64" s="5">
        <v>2.873</v>
      </c>
      <c r="G64" s="12">
        <f t="shared" si="2"/>
        <v>0.16800000000000015</v>
      </c>
      <c r="H64" s="8"/>
    </row>
    <row r="65" spans="1:8" ht="15.75">
      <c r="A65" s="3" t="str">
        <f>'[104]Лист1'!$C$9</f>
        <v>60</v>
      </c>
      <c r="B65" s="3" t="str">
        <f>'[104]Лист1'!$D$15</f>
        <v>9A-0100623</v>
      </c>
      <c r="C65" s="12">
        <f t="shared" si="0"/>
        <v>34.1601012</v>
      </c>
      <c r="D65" s="4">
        <v>8.159</v>
      </c>
      <c r="E65" s="12">
        <f t="shared" si="1"/>
        <v>37.350442799999996</v>
      </c>
      <c r="F65" s="5">
        <v>8.921</v>
      </c>
      <c r="G65" s="12">
        <f t="shared" si="2"/>
        <v>0.7619999999999987</v>
      </c>
      <c r="H65" s="8"/>
    </row>
    <row r="66" spans="1:8" ht="15.75">
      <c r="A66" s="3" t="str">
        <f>'[105]Лист1'!$C$9</f>
        <v>61</v>
      </c>
      <c r="B66" s="3" t="str">
        <f>'[105]Лист1'!$D$15</f>
        <v>9A-0100636</v>
      </c>
      <c r="C66" s="12">
        <f t="shared" si="0"/>
        <v>36.4754016</v>
      </c>
      <c r="D66" s="4">
        <v>8.712</v>
      </c>
      <c r="E66" s="12">
        <f t="shared" si="1"/>
        <v>40.331444399999995</v>
      </c>
      <c r="F66" s="5">
        <v>9.633</v>
      </c>
      <c r="G66" s="12">
        <f t="shared" si="2"/>
        <v>0.9209999999999994</v>
      </c>
      <c r="H66" s="8"/>
    </row>
    <row r="67" spans="1:8" ht="15.75">
      <c r="A67" s="3" t="str">
        <f>'[106]Лист1'!$C$9</f>
        <v>62</v>
      </c>
      <c r="B67" s="3" t="str">
        <f>'[106]Лист1'!$D$15</f>
        <v>9A-0100672</v>
      </c>
      <c r="C67" s="12">
        <f t="shared" si="0"/>
        <v>0</v>
      </c>
      <c r="D67" s="4">
        <v>0</v>
      </c>
      <c r="E67" s="12">
        <f t="shared" si="1"/>
        <v>0</v>
      </c>
      <c r="F67" s="5">
        <v>0</v>
      </c>
      <c r="G67" s="12">
        <f t="shared" si="2"/>
        <v>0</v>
      </c>
      <c r="H67" s="8"/>
    </row>
    <row r="68" spans="1:8" ht="15.75">
      <c r="A68" s="3" t="str">
        <f>'[107]Лист1'!$C$9</f>
        <v>63</v>
      </c>
      <c r="B68" s="3" t="str">
        <f>'[107]Лист1'!$D$15</f>
        <v>9A-0100641</v>
      </c>
      <c r="C68" s="12">
        <f t="shared" si="0"/>
        <v>56.011010399999996</v>
      </c>
      <c r="D68" s="4">
        <v>13.378</v>
      </c>
      <c r="E68" s="12">
        <f t="shared" si="1"/>
        <v>61.8139152</v>
      </c>
      <c r="F68" s="5">
        <v>14.764</v>
      </c>
      <c r="G68" s="12">
        <f t="shared" si="2"/>
        <v>1.3859999999999992</v>
      </c>
      <c r="H68" s="8"/>
    </row>
    <row r="69" spans="1:8" ht="15.75">
      <c r="A69" s="3" t="str">
        <f>'[108]Лист1'!$C$9</f>
        <v>64</v>
      </c>
      <c r="B69" s="3" t="str">
        <f>'[108]Лист1'!$D$15</f>
        <v>9A-0100637</v>
      </c>
      <c r="C69" s="12">
        <f t="shared" si="0"/>
        <v>15.6125772</v>
      </c>
      <c r="D69" s="4">
        <v>3.729</v>
      </c>
      <c r="E69" s="12">
        <f t="shared" si="1"/>
        <v>19.4351256</v>
      </c>
      <c r="F69" s="5">
        <v>4.642</v>
      </c>
      <c r="G69" s="12">
        <f t="shared" si="2"/>
        <v>0.9130000000000003</v>
      </c>
      <c r="H69" s="8"/>
    </row>
    <row r="70" spans="1:8" ht="15.75">
      <c r="A70" s="3" t="str">
        <f>'[109]Лист1'!$C$9</f>
        <v>65</v>
      </c>
      <c r="B70" s="3" t="str">
        <f>'[109]Лист1'!$D$15</f>
        <v>9A-0100645</v>
      </c>
      <c r="C70" s="12">
        <f t="shared" si="0"/>
        <v>32.1295032</v>
      </c>
      <c r="D70" s="4">
        <v>7.674</v>
      </c>
      <c r="E70" s="12">
        <f t="shared" si="1"/>
        <v>32.1295032</v>
      </c>
      <c r="F70" s="5">
        <v>7.674</v>
      </c>
      <c r="G70" s="12">
        <f t="shared" si="2"/>
        <v>0</v>
      </c>
      <c r="H70" s="8"/>
    </row>
    <row r="71" spans="1:8" ht="15.75">
      <c r="A71" s="3" t="str">
        <f>'[110]Лист1'!$C$9</f>
        <v>66</v>
      </c>
      <c r="B71" s="3" t="str">
        <f>'[110]Лист1'!$D$15</f>
        <v>9A-0100669</v>
      </c>
      <c r="C71" s="12">
        <f aca="true" t="shared" si="3" ref="C71:C134">D71*4.1868</f>
        <v>28.2902076</v>
      </c>
      <c r="D71" s="4">
        <v>6.757</v>
      </c>
      <c r="E71" s="12">
        <f aca="true" t="shared" si="4" ref="E71:E134">F71*4.1868</f>
        <v>31.380066</v>
      </c>
      <c r="F71" s="5">
        <v>7.495</v>
      </c>
      <c r="G71" s="12">
        <f aca="true" t="shared" si="5" ref="G71:G134">F71-D71</f>
        <v>0.7380000000000004</v>
      </c>
      <c r="H71" s="8"/>
    </row>
    <row r="72" spans="1:8" ht="15.75">
      <c r="A72" s="3" t="str">
        <f>'[111]Лист1'!$C$9</f>
        <v>67</v>
      </c>
      <c r="B72" s="3" t="str">
        <f>'[111]Лист1'!$D$15</f>
        <v>9A-0100476</v>
      </c>
      <c r="C72" s="12">
        <f t="shared" si="3"/>
        <v>12.987453599999998</v>
      </c>
      <c r="D72" s="4">
        <v>3.102</v>
      </c>
      <c r="E72" s="12">
        <f t="shared" si="4"/>
        <v>12.987453599999998</v>
      </c>
      <c r="F72" s="5">
        <v>3.102</v>
      </c>
      <c r="G72" s="12">
        <f t="shared" si="5"/>
        <v>0</v>
      </c>
      <c r="H72" s="8"/>
    </row>
    <row r="73" spans="1:8" ht="15.75">
      <c r="A73" s="3" t="str">
        <f>'[112]Лист1'!$C$9</f>
        <v>68</v>
      </c>
      <c r="B73" s="3" t="str">
        <f>'[112]Лист1'!$D$15</f>
        <v>9A-0100529</v>
      </c>
      <c r="C73" s="12">
        <f t="shared" si="3"/>
        <v>40.49054279999999</v>
      </c>
      <c r="D73" s="4">
        <v>9.671</v>
      </c>
      <c r="E73" s="12">
        <f t="shared" si="4"/>
        <v>44.7233976</v>
      </c>
      <c r="F73" s="5">
        <v>10.682</v>
      </c>
      <c r="G73" s="12">
        <f t="shared" si="5"/>
        <v>1.011000000000001</v>
      </c>
      <c r="H73" s="8"/>
    </row>
    <row r="74" spans="1:8" ht="15.75">
      <c r="A74" s="3" t="str">
        <f>'[113]Лист1'!$C$9</f>
        <v>69</v>
      </c>
      <c r="B74" s="3" t="str">
        <f>'[113]Лист1'!$D$15</f>
        <v>9A-0100587</v>
      </c>
      <c r="C74" s="12">
        <f t="shared" si="3"/>
        <v>64.1752704</v>
      </c>
      <c r="D74" s="4">
        <v>15.328</v>
      </c>
      <c r="E74" s="12">
        <f t="shared" si="4"/>
        <v>70.02423</v>
      </c>
      <c r="F74" s="5">
        <v>16.725</v>
      </c>
      <c r="G74" s="12">
        <f t="shared" si="5"/>
        <v>1.397000000000002</v>
      </c>
      <c r="H74" s="8"/>
    </row>
    <row r="75" spans="1:8" ht="15.75">
      <c r="A75" s="3" t="str">
        <f>'[115]Лист1'!$C$9</f>
        <v>70</v>
      </c>
      <c r="B75" s="3" t="str">
        <f>'[115]Лист1'!$D$15</f>
        <v>9A-0100421</v>
      </c>
      <c r="C75" s="12">
        <f t="shared" si="3"/>
        <v>32.86638</v>
      </c>
      <c r="D75" s="4">
        <v>7.85</v>
      </c>
      <c r="E75" s="12">
        <f t="shared" si="4"/>
        <v>39.4564032</v>
      </c>
      <c r="F75" s="5">
        <v>9.424</v>
      </c>
      <c r="G75" s="12">
        <f t="shared" si="5"/>
        <v>1.5739999999999998</v>
      </c>
      <c r="H75" s="8"/>
    </row>
    <row r="76" spans="1:8" ht="15.75">
      <c r="A76" s="3" t="str">
        <f>'[116]Лист1'!$C$9</f>
        <v>71</v>
      </c>
      <c r="B76" s="3" t="str">
        <f>'[116]Лист1'!$D$15</f>
        <v>9A-0100505</v>
      </c>
      <c r="C76" s="12">
        <f t="shared" si="3"/>
        <v>48.097958399999996</v>
      </c>
      <c r="D76" s="4">
        <v>11.488</v>
      </c>
      <c r="E76" s="12">
        <f t="shared" si="4"/>
        <v>53.821314</v>
      </c>
      <c r="F76" s="5">
        <v>12.855</v>
      </c>
      <c r="G76" s="12">
        <f t="shared" si="5"/>
        <v>1.3670000000000009</v>
      </c>
      <c r="H76" s="8"/>
    </row>
    <row r="77" spans="1:8" ht="15.75">
      <c r="A77" s="3" t="str">
        <f>'[117]Лист1'!$C$9</f>
        <v>72</v>
      </c>
      <c r="B77" s="3" t="str">
        <f>'[117]Лист1'!$D$15</f>
        <v>9A-0100519</v>
      </c>
      <c r="C77" s="12">
        <f t="shared" si="3"/>
        <v>73.3192416</v>
      </c>
      <c r="D77" s="4">
        <v>17.512</v>
      </c>
      <c r="E77" s="12">
        <f t="shared" si="4"/>
        <v>79.0970256</v>
      </c>
      <c r="F77" s="5">
        <v>18.892</v>
      </c>
      <c r="G77" s="12">
        <f t="shared" si="5"/>
        <v>1.379999999999999</v>
      </c>
      <c r="H77" s="8"/>
    </row>
    <row r="78" spans="1:8" ht="15.75">
      <c r="A78" s="3" t="str">
        <f>'[118]Лист1'!$C$9</f>
        <v>73</v>
      </c>
      <c r="B78" s="3" t="str">
        <f>'[118]Лист1'!$D$15</f>
        <v>9A-0100424</v>
      </c>
      <c r="C78" s="12">
        <f t="shared" si="3"/>
        <v>36.0776556</v>
      </c>
      <c r="D78" s="4">
        <v>8.617</v>
      </c>
      <c r="E78" s="12">
        <f t="shared" si="4"/>
        <v>36.0776556</v>
      </c>
      <c r="F78" s="5">
        <v>8.617</v>
      </c>
      <c r="G78" s="12">
        <f t="shared" si="5"/>
        <v>0</v>
      </c>
      <c r="H78" s="8"/>
    </row>
    <row r="79" spans="1:8" ht="15.75">
      <c r="A79" s="3" t="str">
        <f>'[119]Лист1'!$C$9</f>
        <v>74</v>
      </c>
      <c r="B79" s="3" t="str">
        <f>'[119]Лист1'!$D$15</f>
        <v>9A-0100581</v>
      </c>
      <c r="C79" s="12">
        <f t="shared" si="3"/>
        <v>43.5175992</v>
      </c>
      <c r="D79" s="4">
        <v>10.394</v>
      </c>
      <c r="E79" s="12">
        <f t="shared" si="4"/>
        <v>48.2779908</v>
      </c>
      <c r="F79" s="5">
        <v>11.531</v>
      </c>
      <c r="G79" s="12">
        <f t="shared" si="5"/>
        <v>1.1370000000000005</v>
      </c>
      <c r="H79" s="8"/>
    </row>
    <row r="80" spans="1:8" ht="15.75">
      <c r="A80" s="3" t="str">
        <f>'[120]Лист1'!$C$9</f>
        <v>75</v>
      </c>
      <c r="B80" s="3" t="str">
        <f>'[120]Лист1'!$D$15</f>
        <v>9A-0100580</v>
      </c>
      <c r="C80" s="12">
        <f t="shared" si="3"/>
        <v>34.4322432</v>
      </c>
      <c r="D80" s="4">
        <v>8.224</v>
      </c>
      <c r="E80" s="12">
        <f t="shared" si="4"/>
        <v>37.7607492</v>
      </c>
      <c r="F80" s="5">
        <v>9.019</v>
      </c>
      <c r="G80" s="12">
        <f t="shared" si="5"/>
        <v>0.7949999999999999</v>
      </c>
      <c r="H80" s="8"/>
    </row>
    <row r="81" spans="1:8" ht="15.75">
      <c r="A81" s="3" t="str">
        <f>'[121]Лист1'!$C$9</f>
        <v>76</v>
      </c>
      <c r="B81" s="3" t="str">
        <f>'[121]Лист1'!$D$15</f>
        <v>9A-0100606</v>
      </c>
      <c r="C81" s="12">
        <f t="shared" si="3"/>
        <v>22.7720052</v>
      </c>
      <c r="D81" s="4">
        <v>5.439</v>
      </c>
      <c r="E81" s="12">
        <f t="shared" si="4"/>
        <v>26.083764000000002</v>
      </c>
      <c r="F81" s="5">
        <v>6.23</v>
      </c>
      <c r="G81" s="12">
        <f t="shared" si="5"/>
        <v>0.7910000000000004</v>
      </c>
      <c r="H81" s="8"/>
    </row>
    <row r="82" spans="1:8" ht="15.75">
      <c r="A82" s="3" t="str">
        <f>'[122]Лист1'!$C$9</f>
        <v>77</v>
      </c>
      <c r="B82" s="3" t="str">
        <f>'[122]Лист1'!$D$15</f>
        <v>9A-0100418</v>
      </c>
      <c r="C82" s="12">
        <f t="shared" si="3"/>
        <v>8.381973599999998</v>
      </c>
      <c r="D82" s="4">
        <v>2.002</v>
      </c>
      <c r="E82" s="12">
        <f t="shared" si="4"/>
        <v>8.381973599999998</v>
      </c>
      <c r="F82" s="5">
        <v>2.002</v>
      </c>
      <c r="G82" s="12">
        <f t="shared" si="5"/>
        <v>0</v>
      </c>
      <c r="H82" s="8"/>
    </row>
    <row r="83" spans="1:8" ht="15.75">
      <c r="A83" s="3" t="str">
        <f>'[123]Лист1'!$C$9</f>
        <v>78</v>
      </c>
      <c r="B83" s="3" t="str">
        <f>'[123]Лист1'!$D$15</f>
        <v>9A-0100325</v>
      </c>
      <c r="C83" s="12">
        <f t="shared" si="3"/>
        <v>27.193266</v>
      </c>
      <c r="D83" s="4">
        <v>6.495</v>
      </c>
      <c r="E83" s="12">
        <f t="shared" si="4"/>
        <v>27.193266</v>
      </c>
      <c r="F83" s="5">
        <v>6.495</v>
      </c>
      <c r="G83" s="12">
        <f t="shared" si="5"/>
        <v>0</v>
      </c>
      <c r="H83" s="8"/>
    </row>
    <row r="84" spans="1:8" ht="15.75">
      <c r="A84" s="3" t="str">
        <f>'[124]Лист1'!$C$9</f>
        <v>79</v>
      </c>
      <c r="B84" s="3" t="str">
        <f>'[124]Лист1'!$D$15</f>
        <v>9A-0100426</v>
      </c>
      <c r="C84" s="12">
        <f t="shared" si="3"/>
        <v>19.175544</v>
      </c>
      <c r="D84" s="4">
        <v>4.58</v>
      </c>
      <c r="E84" s="12">
        <f t="shared" si="4"/>
        <v>19.2927744</v>
      </c>
      <c r="F84" s="5">
        <v>4.608</v>
      </c>
      <c r="G84" s="12">
        <f t="shared" si="5"/>
        <v>0.02799999999999958</v>
      </c>
      <c r="H84" s="8"/>
    </row>
    <row r="85" spans="1:8" ht="15.75">
      <c r="A85" s="3" t="str">
        <f>'[126]Лист1'!$C$9</f>
        <v>80</v>
      </c>
      <c r="B85" s="3" t="str">
        <f>'[126]Лист1'!$D$15</f>
        <v>9A-0100413</v>
      </c>
      <c r="C85" s="12">
        <f t="shared" si="3"/>
        <v>88.592688</v>
      </c>
      <c r="D85" s="4">
        <v>21.16</v>
      </c>
      <c r="E85" s="12">
        <f t="shared" si="4"/>
        <v>95.87772</v>
      </c>
      <c r="F85" s="5">
        <v>22.9</v>
      </c>
      <c r="G85" s="12">
        <f t="shared" si="5"/>
        <v>1.7399999999999984</v>
      </c>
      <c r="H85" s="8"/>
    </row>
    <row r="86" spans="1:8" ht="15.75">
      <c r="A86" s="3" t="str">
        <f>'[127]Лист1'!$C$9</f>
        <v>81</v>
      </c>
      <c r="B86" s="3" t="str">
        <f>'[127]Лист1'!$D$15</f>
        <v>9A-0100455</v>
      </c>
      <c r="C86" s="12">
        <f t="shared" si="3"/>
        <v>55.5253416</v>
      </c>
      <c r="D86" s="4">
        <v>13.262</v>
      </c>
      <c r="E86" s="12">
        <f t="shared" si="4"/>
        <v>63.450953999999996</v>
      </c>
      <c r="F86" s="5">
        <v>15.155</v>
      </c>
      <c r="G86" s="12">
        <f t="shared" si="5"/>
        <v>1.892999999999999</v>
      </c>
      <c r="H86" s="8"/>
    </row>
    <row r="87" spans="1:8" ht="15.75">
      <c r="A87" s="3" t="str">
        <f>'[128]Лист1'!$C$9</f>
        <v>82</v>
      </c>
      <c r="B87" s="3" t="str">
        <f>'[128]Лист1'!$D$15</f>
        <v>9A-0100425</v>
      </c>
      <c r="C87" s="12">
        <f t="shared" si="3"/>
        <v>51.359475599999996</v>
      </c>
      <c r="D87" s="4">
        <v>12.267</v>
      </c>
      <c r="E87" s="12">
        <f t="shared" si="4"/>
        <v>56.291526</v>
      </c>
      <c r="F87" s="5">
        <v>13.445</v>
      </c>
      <c r="G87" s="12">
        <f t="shared" si="5"/>
        <v>1.1780000000000008</v>
      </c>
      <c r="H87" s="8"/>
    </row>
    <row r="88" spans="1:8" ht="15.75">
      <c r="A88" s="3" t="str">
        <f>'[129]Лист1'!$C$9</f>
        <v>83</v>
      </c>
      <c r="B88" s="3" t="str">
        <f>'[129]Лист1'!$D$15</f>
        <v>9A-0100471</v>
      </c>
      <c r="C88" s="12">
        <f t="shared" si="3"/>
        <v>42.0689664</v>
      </c>
      <c r="D88" s="4">
        <v>10.048</v>
      </c>
      <c r="E88" s="12">
        <f t="shared" si="4"/>
        <v>44.9955396</v>
      </c>
      <c r="F88" s="5">
        <v>10.747</v>
      </c>
      <c r="G88" s="12">
        <f t="shared" si="5"/>
        <v>0.6989999999999998</v>
      </c>
      <c r="H88" s="8"/>
    </row>
    <row r="89" spans="1:8" ht="15.75">
      <c r="A89" s="3" t="str">
        <f>'[130]Лист1'!$C$9</f>
        <v>84</v>
      </c>
      <c r="B89" s="3" t="str">
        <f>'[130]Лист1'!$D$15</f>
        <v>9A-0100348</v>
      </c>
      <c r="C89" s="12">
        <f t="shared" si="3"/>
        <v>41.3111556</v>
      </c>
      <c r="D89" s="4">
        <v>9.867</v>
      </c>
      <c r="E89" s="12">
        <f t="shared" si="4"/>
        <v>45.53145</v>
      </c>
      <c r="F89" s="5">
        <v>10.875</v>
      </c>
      <c r="G89" s="12">
        <f t="shared" si="5"/>
        <v>1.0079999999999991</v>
      </c>
      <c r="H89" s="8"/>
    </row>
    <row r="90" spans="1:8" ht="15.75">
      <c r="A90" s="3" t="str">
        <f>'[131]Лист1'!$C$9</f>
        <v>85</v>
      </c>
      <c r="B90" s="3" t="str">
        <f>'[131]Лист1'!$D$15</f>
        <v>9A-0100414</v>
      </c>
      <c r="C90" s="12">
        <f t="shared" si="3"/>
        <v>39.707611199999995</v>
      </c>
      <c r="D90" s="4">
        <v>9.484</v>
      </c>
      <c r="E90" s="12">
        <f t="shared" si="4"/>
        <v>43.6934448</v>
      </c>
      <c r="F90" s="5">
        <v>10.436</v>
      </c>
      <c r="G90" s="12">
        <f t="shared" si="5"/>
        <v>0.952</v>
      </c>
      <c r="H90" s="8"/>
    </row>
    <row r="91" spans="1:8" ht="15.75">
      <c r="A91" s="3" t="str">
        <f>'[132]Лист1'!$C$9</f>
        <v>86</v>
      </c>
      <c r="B91" s="3" t="str">
        <f>'[132]Лист1'!$D$15</f>
        <v>9A-0100360</v>
      </c>
      <c r="C91" s="12">
        <f t="shared" si="3"/>
        <v>37.940781599999994</v>
      </c>
      <c r="D91" s="4">
        <v>9.062</v>
      </c>
      <c r="E91" s="12">
        <f t="shared" si="4"/>
        <v>42.26155919999999</v>
      </c>
      <c r="F91" s="5">
        <v>10.094</v>
      </c>
      <c r="G91" s="12">
        <f t="shared" si="5"/>
        <v>1.032</v>
      </c>
      <c r="H91" s="8"/>
    </row>
    <row r="92" spans="1:8" ht="15.75">
      <c r="A92" s="3" t="str">
        <f>'[133]Лист1'!$C$9</f>
        <v>87</v>
      </c>
      <c r="B92" s="3" t="str">
        <f>'[133]Лист1'!$D$15</f>
        <v>9A-0100757</v>
      </c>
      <c r="C92" s="12">
        <f t="shared" si="3"/>
        <v>0</v>
      </c>
      <c r="D92" s="4">
        <v>0</v>
      </c>
      <c r="E92" s="12">
        <f t="shared" si="4"/>
        <v>0</v>
      </c>
      <c r="F92" s="5">
        <v>0</v>
      </c>
      <c r="G92" s="12">
        <f t="shared" si="5"/>
        <v>0</v>
      </c>
      <c r="H92" s="8">
        <v>0.972</v>
      </c>
    </row>
    <row r="93" spans="1:8" ht="15.75">
      <c r="A93" s="3" t="str">
        <f>'[134]Лист1'!$C$9</f>
        <v>88</v>
      </c>
      <c r="B93" s="3" t="str">
        <f>'[134]Лист1'!$D$15</f>
        <v>9A-0100686</v>
      </c>
      <c r="C93" s="12">
        <f t="shared" si="3"/>
        <v>39.4982712</v>
      </c>
      <c r="D93" s="4">
        <v>9.434</v>
      </c>
      <c r="E93" s="12">
        <f t="shared" si="4"/>
        <v>39.628062</v>
      </c>
      <c r="F93" s="5">
        <v>9.465</v>
      </c>
      <c r="G93" s="12">
        <f t="shared" si="5"/>
        <v>0.031000000000000583</v>
      </c>
      <c r="H93" s="8"/>
    </row>
    <row r="94" spans="1:8" ht="15.75">
      <c r="A94" s="3" t="str">
        <f>'[135]Лист1'!$C$9</f>
        <v>89</v>
      </c>
      <c r="B94" s="3" t="str">
        <f>'[135]Лист1'!$D$15</f>
        <v>9A-0100725</v>
      </c>
      <c r="C94" s="12">
        <f t="shared" si="3"/>
        <v>69.877692</v>
      </c>
      <c r="D94" s="4">
        <v>16.69</v>
      </c>
      <c r="E94" s="12">
        <f t="shared" si="4"/>
        <v>75.96948599999999</v>
      </c>
      <c r="F94" s="5">
        <v>18.145</v>
      </c>
      <c r="G94" s="12">
        <f t="shared" si="5"/>
        <v>1.4549999999999983</v>
      </c>
      <c r="H94" s="8"/>
    </row>
    <row r="95" spans="1:8" ht="15.75">
      <c r="A95" s="3" t="str">
        <f>'[137]Лист1'!$C$9</f>
        <v>90</v>
      </c>
      <c r="B95" s="3" t="str">
        <f>'[137]Лист1'!$D$15</f>
        <v>9A-0100627</v>
      </c>
      <c r="C95" s="12">
        <f t="shared" si="3"/>
        <v>67.29862320000001</v>
      </c>
      <c r="D95" s="4">
        <v>16.074</v>
      </c>
      <c r="E95" s="12">
        <f t="shared" si="4"/>
        <v>68.77237679999999</v>
      </c>
      <c r="F95" s="5">
        <v>16.426</v>
      </c>
      <c r="G95" s="12">
        <f t="shared" si="5"/>
        <v>0.35199999999999676</v>
      </c>
      <c r="H95" s="8"/>
    </row>
    <row r="96" spans="1:8" ht="15.75">
      <c r="A96" s="3" t="str">
        <f>'[138]Лист1'!$C$9</f>
        <v>91</v>
      </c>
      <c r="B96" s="3" t="str">
        <f>'[138]Лист1'!$D$15</f>
        <v>9A-0100756</v>
      </c>
      <c r="C96" s="12">
        <f t="shared" si="3"/>
        <v>0</v>
      </c>
      <c r="D96" s="4">
        <v>0</v>
      </c>
      <c r="E96" s="12">
        <f t="shared" si="4"/>
        <v>0</v>
      </c>
      <c r="F96" s="5">
        <v>0</v>
      </c>
      <c r="G96" s="12">
        <f t="shared" si="5"/>
        <v>0</v>
      </c>
      <c r="H96" s="8">
        <v>0.567</v>
      </c>
    </row>
    <row r="97" spans="1:8" ht="15.75">
      <c r="A97" s="3" t="str">
        <f>'[139]Лист1'!$C$9</f>
        <v>92</v>
      </c>
      <c r="B97" s="3" t="str">
        <f>'[139]Лист1'!$D$15</f>
        <v>9A-0100680</v>
      </c>
      <c r="C97" s="12">
        <f t="shared" si="3"/>
        <v>0</v>
      </c>
      <c r="D97" s="4">
        <v>0</v>
      </c>
      <c r="E97" s="12">
        <f t="shared" si="4"/>
        <v>0</v>
      </c>
      <c r="F97" s="5">
        <v>0</v>
      </c>
      <c r="G97" s="12">
        <f t="shared" si="5"/>
        <v>0</v>
      </c>
      <c r="H97" s="8">
        <v>0.594</v>
      </c>
    </row>
    <row r="98" spans="1:8" ht="15.75">
      <c r="A98" s="3" t="str">
        <f>'[140]Лист1'!$C$9</f>
        <v>93</v>
      </c>
      <c r="B98" s="3" t="str">
        <f>'[140]Лист1'!$D$15</f>
        <v>9A-0100719</v>
      </c>
      <c r="C98" s="12">
        <f t="shared" si="3"/>
        <v>9.767804400000001</v>
      </c>
      <c r="D98" s="4">
        <v>2.333</v>
      </c>
      <c r="E98" s="12">
        <f t="shared" si="4"/>
        <v>9.767804400000001</v>
      </c>
      <c r="F98" s="5">
        <v>2.333</v>
      </c>
      <c r="G98" s="12">
        <f t="shared" si="5"/>
        <v>0</v>
      </c>
      <c r="H98" s="8"/>
    </row>
    <row r="99" spans="1:8" ht="15.75">
      <c r="A99" s="3" t="str">
        <f>'[141]Лист1'!$C$9</f>
        <v>94</v>
      </c>
      <c r="B99" s="3" t="str">
        <f>'[141]Лист1'!$D$15</f>
        <v>9A-0100717</v>
      </c>
      <c r="C99" s="12">
        <f t="shared" si="3"/>
        <v>32.9417424</v>
      </c>
      <c r="D99" s="4">
        <v>7.868</v>
      </c>
      <c r="E99" s="12">
        <f t="shared" si="4"/>
        <v>32.9417424</v>
      </c>
      <c r="F99" s="5">
        <v>7.868</v>
      </c>
      <c r="G99" s="12">
        <f t="shared" si="5"/>
        <v>0</v>
      </c>
      <c r="H99" s="8"/>
    </row>
    <row r="100" spans="1:8" ht="15.75">
      <c r="A100" s="3" t="str">
        <f>'[142]Лист1'!$C$9</f>
        <v>95</v>
      </c>
      <c r="B100" s="3" t="str">
        <f>'[142]Лист1'!$D$15</f>
        <v>9A-0100664</v>
      </c>
      <c r="C100" s="12">
        <f t="shared" si="3"/>
        <v>15.214831199999999</v>
      </c>
      <c r="D100" s="4">
        <v>3.634</v>
      </c>
      <c r="E100" s="12">
        <f t="shared" si="4"/>
        <v>15.3404352</v>
      </c>
      <c r="F100" s="5">
        <v>3.664</v>
      </c>
      <c r="G100" s="12">
        <f t="shared" si="5"/>
        <v>0.03000000000000025</v>
      </c>
      <c r="H100" s="8"/>
    </row>
    <row r="101" spans="1:8" ht="15.75">
      <c r="A101" s="3" t="str">
        <f>'[143]Лист1'!$C$9</f>
        <v>96</v>
      </c>
      <c r="B101" s="3" t="str">
        <f>'[143]Лист1'!$D$15</f>
        <v>9A-0100708</v>
      </c>
      <c r="C101" s="12">
        <f t="shared" si="3"/>
        <v>15.5916432</v>
      </c>
      <c r="D101" s="4">
        <v>3.724</v>
      </c>
      <c r="E101" s="12">
        <f t="shared" si="4"/>
        <v>17.8273944</v>
      </c>
      <c r="F101" s="5">
        <v>4.258</v>
      </c>
      <c r="G101" s="12">
        <f t="shared" si="5"/>
        <v>0.5339999999999998</v>
      </c>
      <c r="H101" s="8"/>
    </row>
    <row r="102" spans="1:8" ht="15.75">
      <c r="A102" s="3" t="str">
        <f>'[144]Лист1'!$C$9</f>
        <v>97</v>
      </c>
      <c r="B102" s="3" t="str">
        <f>'[144]Лист1'!$D$15</f>
        <v>9A-0100674</v>
      </c>
      <c r="C102" s="12">
        <f t="shared" si="3"/>
        <v>42.768162</v>
      </c>
      <c r="D102" s="4">
        <v>10.215</v>
      </c>
      <c r="E102" s="12">
        <f t="shared" si="4"/>
        <v>47.1015</v>
      </c>
      <c r="F102" s="5">
        <v>11.25</v>
      </c>
      <c r="G102" s="12">
        <f t="shared" si="5"/>
        <v>1.0350000000000001</v>
      </c>
      <c r="H102" s="8"/>
    </row>
    <row r="103" spans="1:8" ht="15.75">
      <c r="A103" s="3" t="str">
        <f>'[145]Лист1'!$C$9</f>
        <v>98</v>
      </c>
      <c r="B103" s="3" t="str">
        <f>'[145]Лист1'!$D$15</f>
        <v>9A-0100678</v>
      </c>
      <c r="C103" s="12">
        <f t="shared" si="3"/>
        <v>37.9910232</v>
      </c>
      <c r="D103" s="4">
        <v>9.074</v>
      </c>
      <c r="E103" s="12">
        <f t="shared" si="4"/>
        <v>40.1974668</v>
      </c>
      <c r="F103" s="5">
        <v>9.601</v>
      </c>
      <c r="G103" s="12">
        <f t="shared" si="5"/>
        <v>0.527000000000001</v>
      </c>
      <c r="H103" s="8"/>
    </row>
    <row r="104" spans="1:8" ht="15.75">
      <c r="A104" s="3" t="str">
        <f>'[146]Лист1'!$C$9</f>
        <v>99</v>
      </c>
      <c r="B104" s="3" t="str">
        <f>'[146]Лист1'!$D$15</f>
        <v>9A-0100679</v>
      </c>
      <c r="C104" s="12">
        <f t="shared" si="3"/>
        <v>60.5662488</v>
      </c>
      <c r="D104" s="4">
        <v>14.466</v>
      </c>
      <c r="E104" s="12">
        <f t="shared" si="4"/>
        <v>62.84805479999999</v>
      </c>
      <c r="F104" s="5">
        <v>15.011</v>
      </c>
      <c r="G104" s="12">
        <f t="shared" si="5"/>
        <v>0.5449999999999999</v>
      </c>
      <c r="H104" s="8"/>
    </row>
    <row r="105" spans="1:8" ht="15.75">
      <c r="A105" s="3" t="str">
        <f>'[3]Лист1'!$C$9</f>
        <v>100</v>
      </c>
      <c r="B105" s="3" t="str">
        <f>'[3]Лист1'!$D$15</f>
        <v>9A-0100682</v>
      </c>
      <c r="C105" s="12">
        <f t="shared" si="3"/>
        <v>36.550764</v>
      </c>
      <c r="D105" s="4">
        <v>8.73</v>
      </c>
      <c r="E105" s="12">
        <f t="shared" si="4"/>
        <v>37.66026599999999</v>
      </c>
      <c r="F105" s="5">
        <v>8.995</v>
      </c>
      <c r="G105" s="12">
        <f t="shared" si="5"/>
        <v>0.2649999999999988</v>
      </c>
      <c r="H105" s="8"/>
    </row>
    <row r="106" spans="1:8" ht="15.75">
      <c r="A106" s="3" t="str">
        <f>'[4]Лист1'!$C$9</f>
        <v>101</v>
      </c>
      <c r="B106" s="3" t="str">
        <f>'[4]Лист1'!$D$15</f>
        <v>9A-0100676</v>
      </c>
      <c r="C106" s="12">
        <f t="shared" si="3"/>
        <v>44.1456192</v>
      </c>
      <c r="D106" s="4">
        <v>10.544</v>
      </c>
      <c r="E106" s="12">
        <f t="shared" si="4"/>
        <v>48.74272559999999</v>
      </c>
      <c r="F106" s="5">
        <v>11.642</v>
      </c>
      <c r="G106" s="12">
        <f t="shared" si="5"/>
        <v>1.097999999999999</v>
      </c>
      <c r="H106" s="8"/>
    </row>
    <row r="107" spans="1:8" ht="15.75">
      <c r="A107" s="3" t="str">
        <f>'[5]Лист1'!$C$9</f>
        <v>102</v>
      </c>
      <c r="B107" s="3" t="str">
        <f>'[5]Лист1'!$D$15</f>
        <v>9A-0100543</v>
      </c>
      <c r="C107" s="12">
        <f t="shared" si="3"/>
        <v>31.1204844</v>
      </c>
      <c r="D107" s="4">
        <v>7.433</v>
      </c>
      <c r="E107" s="12">
        <f t="shared" si="4"/>
        <v>34.5243528</v>
      </c>
      <c r="F107" s="5">
        <v>8.246</v>
      </c>
      <c r="G107" s="12">
        <f t="shared" si="5"/>
        <v>0.8130000000000006</v>
      </c>
      <c r="H107" s="8"/>
    </row>
    <row r="108" spans="1:8" ht="15.75">
      <c r="A108" s="3" t="str">
        <f>'[6]Лист1'!$C$9</f>
        <v>103</v>
      </c>
      <c r="B108" s="3" t="str">
        <f>'[6]Лист1'!$D$15</f>
        <v>9A-0100677</v>
      </c>
      <c r="C108" s="12">
        <f t="shared" si="3"/>
        <v>30.454783199999998</v>
      </c>
      <c r="D108" s="4">
        <v>7.274</v>
      </c>
      <c r="E108" s="12">
        <f t="shared" si="4"/>
        <v>30.454783199999998</v>
      </c>
      <c r="F108" s="5">
        <v>7.274</v>
      </c>
      <c r="G108" s="12">
        <f t="shared" si="5"/>
        <v>0</v>
      </c>
      <c r="H108" s="8"/>
    </row>
    <row r="109" spans="1:8" ht="15.75">
      <c r="A109" s="3" t="str">
        <f>'[7]Лист1'!$C$9</f>
        <v>104</v>
      </c>
      <c r="B109" s="3" t="str">
        <f>'[7]Лист1'!$D$15</f>
        <v>9A-0100646</v>
      </c>
      <c r="C109" s="12">
        <f t="shared" si="3"/>
        <v>30.1826412</v>
      </c>
      <c r="D109" s="4">
        <v>7.209</v>
      </c>
      <c r="E109" s="12">
        <f t="shared" si="4"/>
        <v>36.207446399999995</v>
      </c>
      <c r="F109" s="5">
        <v>8.648</v>
      </c>
      <c r="G109" s="12">
        <f t="shared" si="5"/>
        <v>1.439</v>
      </c>
      <c r="H109" s="8"/>
    </row>
    <row r="110" spans="1:8" ht="15.75">
      <c r="A110" s="3" t="str">
        <f>'[8]Лист1'!$C$9</f>
        <v>105</v>
      </c>
      <c r="B110" s="3" t="str">
        <f>'[8]Лист1'!$D$15</f>
        <v>9A-0100655</v>
      </c>
      <c r="C110" s="12">
        <f t="shared" si="3"/>
        <v>38.560428</v>
      </c>
      <c r="D110" s="4">
        <v>9.21</v>
      </c>
      <c r="E110" s="12">
        <f t="shared" si="4"/>
        <v>41.867999999999995</v>
      </c>
      <c r="F110" s="5">
        <v>10</v>
      </c>
      <c r="G110" s="12">
        <f t="shared" si="5"/>
        <v>0.7899999999999991</v>
      </c>
      <c r="H110" s="8"/>
    </row>
    <row r="111" spans="1:8" ht="15.75">
      <c r="A111" s="3" t="str">
        <f>'[9]Лист1'!$C$9</f>
        <v>106</v>
      </c>
      <c r="B111" s="3" t="str">
        <f>'[9]Лист1'!$D$15</f>
        <v>9A-0100634</v>
      </c>
      <c r="C111" s="12">
        <f t="shared" si="3"/>
        <v>36.3791052</v>
      </c>
      <c r="D111" s="4">
        <v>8.689</v>
      </c>
      <c r="E111" s="12">
        <f t="shared" si="4"/>
        <v>40.6287072</v>
      </c>
      <c r="F111" s="5">
        <v>9.704</v>
      </c>
      <c r="G111" s="12">
        <f t="shared" si="5"/>
        <v>1.0150000000000006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9A-0100310</v>
      </c>
      <c r="C112" s="12">
        <f t="shared" si="3"/>
        <v>54.4116528</v>
      </c>
      <c r="D112" s="4">
        <v>12.996</v>
      </c>
      <c r="E112" s="12">
        <f t="shared" si="4"/>
        <v>59.159484</v>
      </c>
      <c r="F112" s="5">
        <v>14.13</v>
      </c>
      <c r="G112" s="12">
        <f t="shared" si="5"/>
        <v>1.1340000000000003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9A-0100313</v>
      </c>
      <c r="C113" s="12">
        <f t="shared" si="3"/>
        <v>59.5488564</v>
      </c>
      <c r="D113" s="4">
        <v>14.223</v>
      </c>
      <c r="E113" s="12">
        <f t="shared" si="4"/>
        <v>62.458682399999994</v>
      </c>
      <c r="F113" s="5">
        <v>14.918</v>
      </c>
      <c r="G113" s="12">
        <f t="shared" si="5"/>
        <v>0.6949999999999985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9A-0100276</v>
      </c>
      <c r="C114" s="12">
        <f t="shared" si="3"/>
        <v>42.148515599999996</v>
      </c>
      <c r="D114" s="4">
        <v>10.067</v>
      </c>
      <c r="E114" s="12">
        <f t="shared" si="4"/>
        <v>44.3968272</v>
      </c>
      <c r="F114" s="5">
        <v>10.604</v>
      </c>
      <c r="G114" s="12">
        <f t="shared" si="5"/>
        <v>0.536999999999999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9A-0100319</v>
      </c>
      <c r="C115" s="12">
        <f t="shared" si="3"/>
        <v>44.6982768</v>
      </c>
      <c r="D115" s="4">
        <v>10.676</v>
      </c>
      <c r="E115" s="12">
        <f t="shared" si="4"/>
        <v>56.3710752</v>
      </c>
      <c r="F115" s="5">
        <v>13.464</v>
      </c>
      <c r="G115" s="12">
        <f t="shared" si="5"/>
        <v>2.7880000000000003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9A-0100273</v>
      </c>
      <c r="C116" s="12">
        <f t="shared" si="3"/>
        <v>0</v>
      </c>
      <c r="D116" s="4">
        <v>0</v>
      </c>
      <c r="E116" s="12">
        <f t="shared" si="4"/>
        <v>0</v>
      </c>
      <c r="F116" s="5">
        <v>0</v>
      </c>
      <c r="G116" s="12">
        <f t="shared" si="5"/>
        <v>0</v>
      </c>
      <c r="H116" s="8">
        <v>0.8696648648648648</v>
      </c>
    </row>
    <row r="117" spans="1:8" ht="15.75">
      <c r="A117" s="3" t="str">
        <f>'[16]Лист1'!$C$9</f>
        <v>112</v>
      </c>
      <c r="B117" s="3" t="str">
        <f>'[16]Лист1'!$D$15</f>
        <v>9A-0100282</v>
      </c>
      <c r="C117" s="12">
        <f t="shared" si="3"/>
        <v>0</v>
      </c>
      <c r="D117" s="4">
        <v>0</v>
      </c>
      <c r="E117" s="12">
        <f t="shared" si="4"/>
        <v>0</v>
      </c>
      <c r="F117" s="5">
        <v>0</v>
      </c>
      <c r="G117" s="12">
        <f t="shared" si="5"/>
        <v>0</v>
      </c>
      <c r="H117" s="8">
        <v>0.5955</v>
      </c>
    </row>
    <row r="118" spans="1:8" ht="15.75">
      <c r="A118" s="3" t="str">
        <f>'[17]Лист1'!$C$9</f>
        <v>113</v>
      </c>
      <c r="B118" s="3" t="str">
        <f>'[17]Лист1'!$D$15</f>
        <v>9A-0100314</v>
      </c>
      <c r="C118" s="12">
        <f t="shared" si="3"/>
        <v>40.8296736</v>
      </c>
      <c r="D118" s="4">
        <v>9.752</v>
      </c>
      <c r="E118" s="12">
        <f t="shared" si="4"/>
        <v>44.9620452</v>
      </c>
      <c r="F118" s="5">
        <v>10.739</v>
      </c>
      <c r="G118" s="12">
        <f t="shared" si="5"/>
        <v>0.9870000000000001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9A-0100279</v>
      </c>
      <c r="C119" s="12">
        <f t="shared" si="3"/>
        <v>25.564600799999997</v>
      </c>
      <c r="D119" s="4">
        <v>6.106</v>
      </c>
      <c r="E119" s="12">
        <f t="shared" si="4"/>
        <v>25.564600799999997</v>
      </c>
      <c r="F119" s="5">
        <v>6.106</v>
      </c>
      <c r="G119" s="12">
        <f t="shared" si="5"/>
        <v>0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9A-0100281</v>
      </c>
      <c r="C120" s="12">
        <f t="shared" si="3"/>
        <v>42.70536</v>
      </c>
      <c r="D120" s="4">
        <v>10.2</v>
      </c>
      <c r="E120" s="12">
        <f t="shared" si="4"/>
        <v>46.527908399999994</v>
      </c>
      <c r="F120" s="5">
        <v>11.113</v>
      </c>
      <c r="G120" s="12">
        <f t="shared" si="5"/>
        <v>0.9130000000000003</v>
      </c>
      <c r="H120" s="8"/>
    </row>
    <row r="121" spans="1:8" ht="15.75">
      <c r="A121" s="3" t="str">
        <f>'[20]Лист1'!$C$9</f>
        <v>116</v>
      </c>
      <c r="B121" s="3" t="str">
        <f>'[20]Лист1'!$D$15</f>
        <v>9A-0100286</v>
      </c>
      <c r="C121" s="12">
        <f t="shared" si="3"/>
        <v>63.7189092</v>
      </c>
      <c r="D121" s="4">
        <v>15.219</v>
      </c>
      <c r="E121" s="12">
        <f t="shared" si="4"/>
        <v>66.6664164</v>
      </c>
      <c r="F121" s="5">
        <v>15.923</v>
      </c>
      <c r="G121" s="12">
        <f t="shared" si="5"/>
        <v>0.7040000000000006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9A-0100316</v>
      </c>
      <c r="C122" s="12">
        <f t="shared" si="3"/>
        <v>17.982305999999998</v>
      </c>
      <c r="D122" s="4">
        <v>4.295</v>
      </c>
      <c r="E122" s="12">
        <f t="shared" si="4"/>
        <v>17.982305999999998</v>
      </c>
      <c r="F122" s="5">
        <v>4.295</v>
      </c>
      <c r="G122" s="12">
        <f t="shared" si="5"/>
        <v>0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9A-0100317</v>
      </c>
      <c r="C123" s="12">
        <f t="shared" si="3"/>
        <v>48.864142799999996</v>
      </c>
      <c r="D123" s="4">
        <v>11.671</v>
      </c>
      <c r="E123" s="12">
        <f t="shared" si="4"/>
        <v>53.5784796</v>
      </c>
      <c r="F123" s="5">
        <v>12.797</v>
      </c>
      <c r="G123" s="12">
        <f t="shared" si="5"/>
        <v>1.1260000000000012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9A-0100312</v>
      </c>
      <c r="C124" s="12">
        <f t="shared" si="3"/>
        <v>26.251236</v>
      </c>
      <c r="D124" s="4">
        <v>6.27</v>
      </c>
      <c r="E124" s="12">
        <f t="shared" si="4"/>
        <v>27.7752312</v>
      </c>
      <c r="F124" s="5">
        <v>6.634</v>
      </c>
      <c r="G124" s="12">
        <f t="shared" si="5"/>
        <v>0.36400000000000077</v>
      </c>
      <c r="H124" s="8"/>
    </row>
    <row r="125" spans="1:8" ht="15.75">
      <c r="A125" s="3" t="str">
        <f>'[25]Лист1'!$C$9</f>
        <v>120</v>
      </c>
      <c r="B125" s="3"/>
      <c r="C125" s="12">
        <f t="shared" si="3"/>
        <v>19.9835964</v>
      </c>
      <c r="D125" s="4">
        <v>4.773</v>
      </c>
      <c r="E125" s="12">
        <f t="shared" si="4"/>
        <v>24.5220876</v>
      </c>
      <c r="F125" s="5">
        <v>5.857</v>
      </c>
      <c r="G125" s="12">
        <f t="shared" si="5"/>
        <v>1.0840000000000005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9A-0100309</v>
      </c>
      <c r="C126" s="12">
        <f t="shared" si="3"/>
        <v>37.6309584</v>
      </c>
      <c r="D126" s="4">
        <v>8.988</v>
      </c>
      <c r="E126" s="12">
        <f t="shared" si="4"/>
        <v>41.9475492</v>
      </c>
      <c r="F126" s="5">
        <v>10.019</v>
      </c>
      <c r="G126" s="12">
        <f t="shared" si="5"/>
        <v>1.0310000000000006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9A-0100304</v>
      </c>
      <c r="C127" s="12">
        <f t="shared" si="3"/>
        <v>0</v>
      </c>
      <c r="D127" s="4">
        <v>0</v>
      </c>
      <c r="E127" s="12">
        <f t="shared" si="4"/>
        <v>0</v>
      </c>
      <c r="F127" s="5">
        <v>0</v>
      </c>
      <c r="G127" s="12">
        <f t="shared" si="5"/>
        <v>0</v>
      </c>
      <c r="H127" s="8">
        <v>0.6226594594594594</v>
      </c>
    </row>
    <row r="128" spans="1:8" ht="15.75">
      <c r="A128" s="3" t="str">
        <f>'[28]Лист1'!$C$9</f>
        <v>123</v>
      </c>
      <c r="B128" s="3" t="str">
        <f>'[28]Лист1'!$D$15</f>
        <v>9A-0100271</v>
      </c>
      <c r="C128" s="12">
        <f t="shared" si="3"/>
        <v>41.2483536</v>
      </c>
      <c r="D128" s="4">
        <v>9.852</v>
      </c>
      <c r="E128" s="12">
        <f t="shared" si="4"/>
        <v>48.152386799999995</v>
      </c>
      <c r="F128" s="5">
        <v>11.501</v>
      </c>
      <c r="G128" s="12">
        <f t="shared" si="5"/>
        <v>1.6489999999999991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9A-0100308</v>
      </c>
      <c r="C129" s="12">
        <f t="shared" si="3"/>
        <v>10.843812</v>
      </c>
      <c r="D129" s="4">
        <v>2.59</v>
      </c>
      <c r="E129" s="12">
        <f t="shared" si="4"/>
        <v>10.843812</v>
      </c>
      <c r="F129" s="5">
        <v>2.59</v>
      </c>
      <c r="G129" s="12">
        <f t="shared" si="5"/>
        <v>0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9A-0100294</v>
      </c>
      <c r="C130" s="12">
        <f t="shared" si="3"/>
        <v>39.1382064</v>
      </c>
      <c r="D130" s="4">
        <v>9.348</v>
      </c>
      <c r="E130" s="12">
        <f t="shared" si="4"/>
        <v>41.3697708</v>
      </c>
      <c r="F130" s="5">
        <v>9.881</v>
      </c>
      <c r="G130" s="12">
        <f t="shared" si="5"/>
        <v>0.5329999999999995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9A-0100289</v>
      </c>
      <c r="C131" s="12">
        <f t="shared" si="3"/>
        <v>35.294723999999995</v>
      </c>
      <c r="D131" s="4">
        <v>8.43</v>
      </c>
      <c r="E131" s="12">
        <f t="shared" si="4"/>
        <v>37.346256</v>
      </c>
      <c r="F131" s="5">
        <v>8.92</v>
      </c>
      <c r="G131" s="12">
        <f t="shared" si="5"/>
        <v>0.4900000000000002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9A-0100666</v>
      </c>
      <c r="C132" s="12">
        <f t="shared" si="3"/>
        <v>37.9198476</v>
      </c>
      <c r="D132" s="4">
        <v>9.057</v>
      </c>
      <c r="E132" s="12">
        <f t="shared" si="4"/>
        <v>42.140142</v>
      </c>
      <c r="F132" s="5">
        <v>10.065</v>
      </c>
      <c r="G132" s="12">
        <f t="shared" si="5"/>
        <v>1.0079999999999991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9A-0100691</v>
      </c>
      <c r="C133" s="12">
        <f t="shared" si="3"/>
        <v>40.6705752</v>
      </c>
      <c r="D133" s="4">
        <v>9.714</v>
      </c>
      <c r="E133" s="12">
        <f t="shared" si="4"/>
        <v>42.449965199999994</v>
      </c>
      <c r="F133" s="5">
        <v>10.139</v>
      </c>
      <c r="G133" s="12">
        <f t="shared" si="5"/>
        <v>0.42499999999999893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9A-0100640</v>
      </c>
      <c r="C134" s="12">
        <f t="shared" si="3"/>
        <v>48.244496399999996</v>
      </c>
      <c r="D134" s="4">
        <v>11.523</v>
      </c>
      <c r="E134" s="12">
        <f t="shared" si="4"/>
        <v>52.7076252</v>
      </c>
      <c r="F134" s="5">
        <v>12.589</v>
      </c>
      <c r="G134" s="12">
        <f t="shared" si="5"/>
        <v>1.0660000000000007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9A-0100621</v>
      </c>
      <c r="C135" s="12">
        <f aca="true" t="shared" si="6" ref="C135:C151">D135*4.1868</f>
        <v>18.7066224</v>
      </c>
      <c r="D135" s="4">
        <v>4.468</v>
      </c>
      <c r="E135" s="12">
        <f aca="true" t="shared" si="7" ref="E135:E151">F135*4.1868</f>
        <v>18.7066224</v>
      </c>
      <c r="F135" s="5">
        <v>4.468</v>
      </c>
      <c r="G135" s="12">
        <f aca="true" t="shared" si="8" ref="G135:G151">F135-D135</f>
        <v>0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9A-0100684</v>
      </c>
      <c r="C136" s="12">
        <f t="shared" si="6"/>
        <v>33.5320812</v>
      </c>
      <c r="D136" s="4">
        <v>8.009</v>
      </c>
      <c r="E136" s="12">
        <f t="shared" si="7"/>
        <v>37.095048</v>
      </c>
      <c r="F136" s="5">
        <v>8.86</v>
      </c>
      <c r="G136" s="12">
        <f t="shared" si="8"/>
        <v>0.8509999999999991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9A-0100540</v>
      </c>
      <c r="C137" s="12">
        <f t="shared" si="6"/>
        <v>33.7414212</v>
      </c>
      <c r="D137" s="4">
        <v>8.059</v>
      </c>
      <c r="E137" s="12">
        <f t="shared" si="7"/>
        <v>33.7414212</v>
      </c>
      <c r="F137" s="5">
        <v>8.059</v>
      </c>
      <c r="G137" s="12">
        <f t="shared" si="8"/>
        <v>0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9A-0100498</v>
      </c>
      <c r="C138" s="12">
        <f t="shared" si="6"/>
        <v>35.0895708</v>
      </c>
      <c r="D138" s="4">
        <v>8.381</v>
      </c>
      <c r="E138" s="12">
        <f t="shared" si="7"/>
        <v>38.686032</v>
      </c>
      <c r="F138" s="5">
        <v>9.24</v>
      </c>
      <c r="G138" s="12">
        <f t="shared" si="8"/>
        <v>0.859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9A-0100579</v>
      </c>
      <c r="C139" s="12">
        <f t="shared" si="6"/>
        <v>57.3005448</v>
      </c>
      <c r="D139" s="4">
        <v>13.686</v>
      </c>
      <c r="E139" s="12">
        <f t="shared" si="7"/>
        <v>64.4934672</v>
      </c>
      <c r="F139" s="5">
        <v>15.404</v>
      </c>
      <c r="G139" s="12">
        <f t="shared" si="8"/>
        <v>1.718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9A-0100536</v>
      </c>
      <c r="C140" s="12">
        <f t="shared" si="6"/>
        <v>71.6026536</v>
      </c>
      <c r="D140" s="4">
        <v>17.102</v>
      </c>
      <c r="E140" s="12">
        <f t="shared" si="7"/>
        <v>77.13341639999999</v>
      </c>
      <c r="F140" s="5">
        <v>18.423</v>
      </c>
      <c r="G140" s="12">
        <f t="shared" si="8"/>
        <v>1.320999999999998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9A-0100685</v>
      </c>
      <c r="C141" s="12">
        <f t="shared" si="6"/>
        <v>18.3130632</v>
      </c>
      <c r="D141" s="4">
        <v>4.374</v>
      </c>
      <c r="E141" s="12">
        <f t="shared" si="7"/>
        <v>18.3130632</v>
      </c>
      <c r="F141" s="5">
        <v>4.374</v>
      </c>
      <c r="G141" s="12">
        <f t="shared" si="8"/>
        <v>0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9A-0100571</v>
      </c>
      <c r="C142" s="12">
        <f t="shared" si="6"/>
        <v>16.0940592</v>
      </c>
      <c r="D142" s="4">
        <v>3.844</v>
      </c>
      <c r="E142" s="12">
        <f t="shared" si="7"/>
        <v>19.4560596</v>
      </c>
      <c r="F142" s="5">
        <v>4.647</v>
      </c>
      <c r="G142" s="12">
        <f t="shared" si="8"/>
        <v>0.8030000000000004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9A-0100538</v>
      </c>
      <c r="C143" s="12">
        <f t="shared" si="6"/>
        <v>13.6405944</v>
      </c>
      <c r="D143" s="4">
        <v>3.258</v>
      </c>
      <c r="E143" s="12">
        <f t="shared" si="7"/>
        <v>13.6405944</v>
      </c>
      <c r="F143" s="5">
        <v>3.258</v>
      </c>
      <c r="G143" s="12">
        <f t="shared" si="8"/>
        <v>0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9A-0100619</v>
      </c>
      <c r="C144" s="12">
        <f t="shared" si="6"/>
        <v>37.6518924</v>
      </c>
      <c r="D144" s="4">
        <v>8.993</v>
      </c>
      <c r="E144" s="12">
        <f t="shared" si="7"/>
        <v>41.6419128</v>
      </c>
      <c r="F144" s="5">
        <v>9.946</v>
      </c>
      <c r="G144" s="12">
        <f t="shared" si="8"/>
        <v>0.9529999999999994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9A-0100479</v>
      </c>
      <c r="C145" s="12">
        <f t="shared" si="6"/>
        <v>35.880876</v>
      </c>
      <c r="D145" s="4">
        <v>8.57</v>
      </c>
      <c r="E145" s="12">
        <f t="shared" si="7"/>
        <v>39.5903808</v>
      </c>
      <c r="F145" s="5">
        <v>9.456</v>
      </c>
      <c r="G145" s="12">
        <f t="shared" si="8"/>
        <v>0.8859999999999992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9A-0100554</v>
      </c>
      <c r="C146" s="12">
        <f t="shared" si="6"/>
        <v>37.982649599999995</v>
      </c>
      <c r="D146" s="4">
        <v>9.072</v>
      </c>
      <c r="E146" s="12">
        <f t="shared" si="7"/>
        <v>41.323716</v>
      </c>
      <c r="F146" s="5">
        <v>9.87</v>
      </c>
      <c r="G146" s="12">
        <f t="shared" si="8"/>
        <v>0.798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9A-0100608</v>
      </c>
      <c r="C147" s="12">
        <f t="shared" si="6"/>
        <v>11.9993688</v>
      </c>
      <c r="D147" s="4">
        <v>2.866</v>
      </c>
      <c r="E147" s="12">
        <f t="shared" si="7"/>
        <v>11.9993688</v>
      </c>
      <c r="F147" s="5">
        <v>2.866</v>
      </c>
      <c r="G147" s="12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9A-0100569</v>
      </c>
      <c r="C148" s="12">
        <f t="shared" si="6"/>
        <v>62.0776836</v>
      </c>
      <c r="D148" s="4">
        <v>14.827</v>
      </c>
      <c r="E148" s="12">
        <f t="shared" si="7"/>
        <v>67.9015224</v>
      </c>
      <c r="F148" s="5">
        <v>16.218</v>
      </c>
      <c r="G148" s="12">
        <f t="shared" si="8"/>
        <v>1.391</v>
      </c>
      <c r="H148" s="8"/>
    </row>
    <row r="149" spans="1:8" ht="15.75">
      <c r="A149" s="3" t="str">
        <f>'[52]Лист1'!$C$9</f>
        <v>150</v>
      </c>
      <c r="B149" s="3" t="str">
        <f>'[52]Лист1'!$D$15</f>
        <v>9A-0100591</v>
      </c>
      <c r="C149" s="12">
        <f t="shared" si="6"/>
        <v>45.21744</v>
      </c>
      <c r="D149" s="6">
        <v>10.8</v>
      </c>
      <c r="E149" s="12">
        <f t="shared" si="7"/>
        <v>48.4538364</v>
      </c>
      <c r="F149" s="6">
        <v>11.573</v>
      </c>
      <c r="G149" s="12">
        <f t="shared" si="8"/>
        <v>0.7729999999999997</v>
      </c>
      <c r="H149" s="8"/>
    </row>
    <row r="150" spans="1:8" ht="15.75">
      <c r="A150" s="3" t="str">
        <f>'[53]Лист1'!$C$9</f>
        <v>151</v>
      </c>
      <c r="B150" s="3" t="str">
        <f>'[53]Лист1'!$D$15</f>
        <v>9A-0100462</v>
      </c>
      <c r="C150" s="12">
        <f t="shared" si="6"/>
        <v>33.1845768</v>
      </c>
      <c r="D150" s="6">
        <v>7.926</v>
      </c>
      <c r="E150" s="12">
        <f t="shared" si="7"/>
        <v>36.7098624</v>
      </c>
      <c r="F150" s="6">
        <v>8.768</v>
      </c>
      <c r="G150" s="12">
        <f t="shared" si="8"/>
        <v>0.8420000000000005</v>
      </c>
      <c r="H150" s="8"/>
    </row>
    <row r="151" spans="1:8" ht="15.75">
      <c r="A151" s="3" t="str">
        <f>'[54]Лист1'!$C$9</f>
        <v>152</v>
      </c>
      <c r="B151" s="3" t="str">
        <f>'[54]Лист1'!$D$15</f>
        <v>9A-0100620</v>
      </c>
      <c r="C151" s="12">
        <f t="shared" si="6"/>
        <v>74.0812392</v>
      </c>
      <c r="D151" s="6">
        <v>17.694</v>
      </c>
      <c r="E151" s="12">
        <f t="shared" si="7"/>
        <v>79.51989239999999</v>
      </c>
      <c r="F151" s="6">
        <v>18.993</v>
      </c>
      <c r="G151" s="12">
        <f t="shared" si="8"/>
        <v>1.2989999999999995</v>
      </c>
      <c r="H151" s="8"/>
    </row>
    <row r="152" spans="1:8" ht="24" customHeight="1">
      <c r="A152" s="36" t="s">
        <v>7</v>
      </c>
      <c r="B152" s="36"/>
      <c r="C152" s="36"/>
      <c r="D152" s="36"/>
      <c r="E152" s="36"/>
      <c r="F152" s="36"/>
      <c r="G152" s="36"/>
      <c r="H152" s="36"/>
    </row>
    <row r="153" spans="1:11" ht="15.75" customHeight="1">
      <c r="A153" s="28" t="s">
        <v>0</v>
      </c>
      <c r="B153" s="29" t="s">
        <v>1</v>
      </c>
      <c r="C153" s="13"/>
      <c r="D153" s="28" t="s">
        <v>5</v>
      </c>
      <c r="E153" s="28"/>
      <c r="F153" s="28"/>
      <c r="G153" s="28"/>
      <c r="H153" s="14" t="s">
        <v>6</v>
      </c>
      <c r="I153" s="17"/>
      <c r="J153" s="17"/>
      <c r="K153" s="17"/>
    </row>
    <row r="154" spans="1:11" ht="15.75" customHeight="1">
      <c r="A154" s="28"/>
      <c r="B154" s="29"/>
      <c r="C154" s="13"/>
      <c r="D154" s="13" t="s">
        <v>2</v>
      </c>
      <c r="E154" s="13"/>
      <c r="F154" s="13" t="s">
        <v>3</v>
      </c>
      <c r="G154" s="29" t="s">
        <v>4</v>
      </c>
      <c r="H154" s="29" t="s">
        <v>4</v>
      </c>
      <c r="I154" s="17"/>
      <c r="J154" s="17"/>
      <c r="K154" s="17"/>
    </row>
    <row r="155" spans="1:11" ht="15.75">
      <c r="A155" s="28"/>
      <c r="B155" s="29"/>
      <c r="C155" s="13"/>
      <c r="D155" s="16">
        <v>42702</v>
      </c>
      <c r="E155" s="16"/>
      <c r="F155" s="16">
        <v>42729</v>
      </c>
      <c r="G155" s="29"/>
      <c r="H155" s="29"/>
      <c r="I155" s="17"/>
      <c r="J155" s="17"/>
      <c r="K155" s="17"/>
    </row>
    <row r="156" spans="1:11" ht="15.75" customHeight="1">
      <c r="A156" s="14">
        <v>144</v>
      </c>
      <c r="B156" s="14">
        <v>243417412</v>
      </c>
      <c r="C156" s="14"/>
      <c r="D156" s="14">
        <v>3722.5</v>
      </c>
      <c r="E156" s="14"/>
      <c r="F156" s="14">
        <v>3722.5</v>
      </c>
      <c r="G156" s="14">
        <f aca="true" t="shared" si="9" ref="G156:G161">F156-D156</f>
        <v>0</v>
      </c>
      <c r="H156" s="15">
        <v>0.8985</v>
      </c>
      <c r="I156" s="18"/>
      <c r="J156" s="18"/>
      <c r="K156" s="18"/>
    </row>
    <row r="157" spans="1:11" ht="15.75" customHeight="1">
      <c r="A157" s="14">
        <v>145</v>
      </c>
      <c r="B157" s="14">
        <v>243417443</v>
      </c>
      <c r="C157" s="14"/>
      <c r="D157" s="14">
        <v>9131.6</v>
      </c>
      <c r="E157" s="14"/>
      <c r="F157" s="14">
        <v>9131.6</v>
      </c>
      <c r="G157" s="14">
        <f t="shared" si="9"/>
        <v>0</v>
      </c>
      <c r="H157" s="12">
        <f>G157*0.0008598</f>
        <v>0</v>
      </c>
      <c r="I157" s="17"/>
      <c r="J157" s="17"/>
      <c r="K157" s="17"/>
    </row>
    <row r="158" spans="1:11" ht="15.75">
      <c r="A158" s="14">
        <v>146</v>
      </c>
      <c r="B158" s="14">
        <v>243417504</v>
      </c>
      <c r="C158" s="14"/>
      <c r="D158" s="14">
        <v>10914.6</v>
      </c>
      <c r="E158" s="14"/>
      <c r="F158" s="14">
        <v>11984.5</v>
      </c>
      <c r="G158" s="14">
        <f t="shared" si="9"/>
        <v>1069.8999999999996</v>
      </c>
      <c r="H158" s="12">
        <f>G158*0.0008598</f>
        <v>0.9199000199999997</v>
      </c>
      <c r="I158" s="17"/>
      <c r="J158" s="17"/>
      <c r="K158" s="17"/>
    </row>
    <row r="159" spans="1:11" ht="15.75" customHeight="1">
      <c r="A159" s="14">
        <v>147</v>
      </c>
      <c r="B159" s="14">
        <v>248413709</v>
      </c>
      <c r="C159" s="14"/>
      <c r="D159" s="14">
        <v>5261.6</v>
      </c>
      <c r="E159" s="14"/>
      <c r="F159" s="14">
        <v>5261.6</v>
      </c>
      <c r="G159" s="14">
        <f t="shared" si="9"/>
        <v>0</v>
      </c>
      <c r="H159" s="12">
        <f>G159*0.0008598</f>
        <v>0</v>
      </c>
      <c r="I159" s="17"/>
      <c r="J159" s="17"/>
      <c r="K159" s="17"/>
    </row>
    <row r="160" spans="1:11" ht="15.75">
      <c r="A160" s="14">
        <v>148</v>
      </c>
      <c r="B160" s="14">
        <v>248413747</v>
      </c>
      <c r="C160" s="14"/>
      <c r="D160" s="14">
        <v>1553.8</v>
      </c>
      <c r="E160" s="14"/>
      <c r="F160" s="14">
        <v>1553.8</v>
      </c>
      <c r="G160" s="14">
        <f t="shared" si="9"/>
        <v>0</v>
      </c>
      <c r="H160" s="12">
        <f>G160*0.0008598</f>
        <v>0</v>
      </c>
      <c r="I160" s="17"/>
      <c r="J160" s="17"/>
      <c r="K160" s="17"/>
    </row>
    <row r="161" spans="1:11" ht="15.75">
      <c r="A161" s="14">
        <v>149</v>
      </c>
      <c r="B161" s="14">
        <v>248413730</v>
      </c>
      <c r="C161" s="14"/>
      <c r="D161" s="14">
        <v>4430</v>
      </c>
      <c r="E161" s="14"/>
      <c r="F161" s="14">
        <v>5201.2</v>
      </c>
      <c r="G161" s="14">
        <f t="shared" si="9"/>
        <v>771.1999999999998</v>
      </c>
      <c r="H161" s="12">
        <f>G161*0.0008598</f>
        <v>0.6630777599999998</v>
      </c>
      <c r="I161" s="17"/>
      <c r="J161" s="17"/>
      <c r="K161" s="17"/>
    </row>
    <row r="162" spans="1:10" ht="15.75">
      <c r="A162" s="37" t="s">
        <v>8</v>
      </c>
      <c r="B162" s="38"/>
      <c r="C162" s="38"/>
      <c r="D162" s="38"/>
      <c r="E162" s="38"/>
      <c r="F162" s="39"/>
      <c r="G162" s="40">
        <f>SUM(G6:H151,H156:H161)</f>
        <v>110.96620842999646</v>
      </c>
      <c r="H162" s="41"/>
      <c r="I162" s="11"/>
      <c r="J162" s="11"/>
    </row>
    <row r="163" spans="1:8" ht="15.75">
      <c r="A163" s="44" t="s">
        <v>9</v>
      </c>
      <c r="B163" s="44"/>
      <c r="C163" s="44"/>
      <c r="D163" s="44">
        <v>1605.197</v>
      </c>
      <c r="E163" s="44"/>
      <c r="F163" s="44">
        <v>1747.777</v>
      </c>
      <c r="G163" s="42">
        <f>'[147]Шумилова 6'!$C$159</f>
        <v>142.58</v>
      </c>
      <c r="H163" s="43"/>
    </row>
    <row r="164" spans="1:8" ht="15.75">
      <c r="A164" s="37" t="s">
        <v>10</v>
      </c>
      <c r="B164" s="38"/>
      <c r="C164" s="38"/>
      <c r="D164" s="38"/>
      <c r="E164" s="38"/>
      <c r="F164" s="39"/>
      <c r="G164" s="40">
        <f>G163-G162</f>
        <v>31.613791570003556</v>
      </c>
      <c r="H164" s="41"/>
    </row>
    <row r="165" spans="1:8" ht="15.75">
      <c r="A165" s="34" t="s">
        <v>11</v>
      </c>
      <c r="B165" s="34"/>
      <c r="C165" s="34"/>
      <c r="D165" s="34"/>
      <c r="E165" s="34"/>
      <c r="F165" s="34"/>
      <c r="G165" s="35">
        <f>G164/7541.5</f>
        <v>0.004191976605450316</v>
      </c>
      <c r="H165" s="35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</sheetData>
  <sheetProtection/>
  <mergeCells count="23">
    <mergeCell ref="G163:H163"/>
    <mergeCell ref="A164:F164"/>
    <mergeCell ref="G164:H164"/>
    <mergeCell ref="C5:D5"/>
    <mergeCell ref="E5:F5"/>
    <mergeCell ref="A2:A5"/>
    <mergeCell ref="B2:B5"/>
    <mergeCell ref="A1:G1"/>
    <mergeCell ref="A165:F165"/>
    <mergeCell ref="G165:H165"/>
    <mergeCell ref="A152:H152"/>
    <mergeCell ref="A162:F162"/>
    <mergeCell ref="G162:H162"/>
    <mergeCell ref="C2:H2"/>
    <mergeCell ref="C3:D3"/>
    <mergeCell ref="E3:F3"/>
    <mergeCell ref="G3:G5"/>
    <mergeCell ref="A153:A155"/>
    <mergeCell ref="B153:B155"/>
    <mergeCell ref="D153:G153"/>
    <mergeCell ref="G154:G155"/>
    <mergeCell ref="H154:H155"/>
    <mergeCell ref="H3:H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2018-06-07T07:51:30Z</dcterms:modified>
  <cp:category/>
  <cp:version/>
  <cp:contentType/>
  <cp:contentStatus/>
</cp:coreProperties>
</file>