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Шумилова 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</externalReferences>
  <definedNames/>
  <calcPr fullCalcOnLoad="1"/>
</workbook>
</file>

<file path=xl/sharedStrings.xml><?xml version="1.0" encoding="utf-8"?>
<sst xmlns="http://schemas.openxmlformats.org/spreadsheetml/2006/main" count="27" uniqueCount="20">
  <si>
    <t>Квартира</t>
  </si>
  <si>
    <t>Заводской номер счетчика</t>
  </si>
  <si>
    <t>Начало периода</t>
  </si>
  <si>
    <t>Конец периода</t>
  </si>
  <si>
    <t>Приращение за период</t>
  </si>
  <si>
    <t>Показания, kWh</t>
  </si>
  <si>
    <t>Гкал</t>
  </si>
  <si>
    <t>Сенсорные счетчики</t>
  </si>
  <si>
    <t>Расход по ИПУ</t>
  </si>
  <si>
    <t>Расход по ОДПУ</t>
  </si>
  <si>
    <t>Расход на ОДН</t>
  </si>
  <si>
    <t>ОДН на 1 м2</t>
  </si>
  <si>
    <t>Приращение за период по счетчикам</t>
  </si>
  <si>
    <t>Показания прибора</t>
  </si>
  <si>
    <t>По нормативу, по среднему</t>
  </si>
  <si>
    <t xml:space="preserve"> кДж</t>
  </si>
  <si>
    <t>кДж</t>
  </si>
  <si>
    <t>30.01.2017.  0:00:00</t>
  </si>
  <si>
    <t>26.02.2017. 0:00:00</t>
  </si>
  <si>
    <t>Показания приборов учета отопления за февраль 2017 г по адресу: г.Белгород ул.Шумилова д.6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</si>
</sst>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000"/>
    <numFmt numFmtId="183" formatCode="0.0000000"/>
    <numFmt numFmtId="184" formatCode="0.00000"/>
    <numFmt numFmtId="185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180" fontId="39" fillId="0" borderId="10" xfId="0" applyNumberFormat="1" applyFont="1" applyBorder="1" applyAlignment="1">
      <alignment horizontal="center" vertical="center" wrapText="1"/>
    </xf>
    <xf numFmtId="180" fontId="40" fillId="0" borderId="10" xfId="0" applyNumberFormat="1" applyFont="1" applyBorder="1" applyAlignment="1">
      <alignment horizontal="center" vertical="center"/>
    </xf>
    <xf numFmtId="180" fontId="37" fillId="0" borderId="0" xfId="0" applyNumberFormat="1" applyFont="1" applyAlignment="1">
      <alignment/>
    </xf>
    <xf numFmtId="180" fontId="40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14" fontId="39" fillId="0" borderId="10" xfId="0" applyNumberFormat="1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 wrapText="1"/>
    </xf>
    <xf numFmtId="0" fontId="41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180" fontId="40" fillId="0" borderId="11" xfId="0" applyNumberFormat="1" applyFont="1" applyBorder="1" applyAlignment="1">
      <alignment horizontal="center" vertical="center" wrapText="1"/>
    </xf>
    <xf numFmtId="180" fontId="40" fillId="0" borderId="12" xfId="0" applyNumberFormat="1" applyFont="1" applyBorder="1" applyAlignment="1">
      <alignment horizontal="center" vertical="center" wrapText="1"/>
    </xf>
    <xf numFmtId="180" fontId="40" fillId="0" borderId="13" xfId="0" applyNumberFormat="1" applyFont="1" applyBorder="1" applyAlignment="1">
      <alignment horizontal="center" vertical="center" wrapText="1"/>
    </xf>
    <xf numFmtId="180" fontId="39" fillId="0" borderId="14" xfId="0" applyNumberFormat="1" applyFont="1" applyBorder="1" applyAlignment="1">
      <alignment horizontal="center" vertical="center" wrapText="1"/>
    </xf>
    <xf numFmtId="180" fontId="39" fillId="0" borderId="15" xfId="0" applyNumberFormat="1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wrapText="1"/>
    </xf>
    <xf numFmtId="0" fontId="39" fillId="0" borderId="10" xfId="0" applyFont="1" applyBorder="1" applyAlignment="1">
      <alignment horizontal="left" vertical="center"/>
    </xf>
    <xf numFmtId="184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/>
    </xf>
    <xf numFmtId="0" fontId="39" fillId="0" borderId="14" xfId="0" applyFont="1" applyBorder="1" applyAlignment="1">
      <alignment horizontal="left" vertical="center"/>
    </xf>
    <xf numFmtId="0" fontId="39" fillId="0" borderId="17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180" fontId="39" fillId="0" borderId="14" xfId="0" applyNumberFormat="1" applyFont="1" applyBorder="1" applyAlignment="1">
      <alignment horizontal="center" vertical="center"/>
    </xf>
    <xf numFmtId="180" fontId="39" fillId="0" borderId="15" xfId="0" applyNumberFormat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180" fontId="40" fillId="0" borderId="14" xfId="0" applyNumberFormat="1" applyFont="1" applyBorder="1" applyAlignment="1">
      <alignment horizontal="center" vertical="center"/>
    </xf>
    <xf numFmtId="180" fontId="40" fillId="0" borderId="15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externalLink" Target="externalLinks/externalLink128.xml" /><Relationship Id="rId132" Type="http://schemas.openxmlformats.org/officeDocument/2006/relationships/externalLink" Target="externalLinks/externalLink129.xml" /><Relationship Id="rId133" Type="http://schemas.openxmlformats.org/officeDocument/2006/relationships/externalLink" Target="externalLinks/externalLink130.xml" /><Relationship Id="rId134" Type="http://schemas.openxmlformats.org/officeDocument/2006/relationships/externalLink" Target="externalLinks/externalLink131.xml" /><Relationship Id="rId135" Type="http://schemas.openxmlformats.org/officeDocument/2006/relationships/externalLink" Target="externalLinks/externalLink132.xml" /><Relationship Id="rId136" Type="http://schemas.openxmlformats.org/officeDocument/2006/relationships/externalLink" Target="externalLinks/externalLink133.xml" /><Relationship Id="rId137" Type="http://schemas.openxmlformats.org/officeDocument/2006/relationships/externalLink" Target="externalLinks/externalLink134.xml" /><Relationship Id="rId138" Type="http://schemas.openxmlformats.org/officeDocument/2006/relationships/externalLink" Target="externalLinks/externalLink135.xml" /><Relationship Id="rId139" Type="http://schemas.openxmlformats.org/officeDocument/2006/relationships/externalLink" Target="externalLinks/externalLink136.xml" /><Relationship Id="rId140" Type="http://schemas.openxmlformats.org/officeDocument/2006/relationships/externalLink" Target="externalLinks/externalLink137.xml" /><Relationship Id="rId141" Type="http://schemas.openxmlformats.org/officeDocument/2006/relationships/externalLink" Target="externalLinks/externalLink138.xml" /><Relationship Id="rId142" Type="http://schemas.openxmlformats.org/officeDocument/2006/relationships/externalLink" Target="externalLinks/externalLink139.xml" /><Relationship Id="rId143" Type="http://schemas.openxmlformats.org/officeDocument/2006/relationships/externalLink" Target="externalLinks/externalLink140.xml" /><Relationship Id="rId144" Type="http://schemas.openxmlformats.org/officeDocument/2006/relationships/externalLink" Target="externalLinks/externalLink141.xml" /><Relationship Id="rId145" Type="http://schemas.openxmlformats.org/officeDocument/2006/relationships/externalLink" Target="externalLinks/externalLink142.xml" /><Relationship Id="rId146" Type="http://schemas.openxmlformats.org/officeDocument/2006/relationships/externalLink" Target="externalLinks/externalLink143.xml" /><Relationship Id="rId147" Type="http://schemas.openxmlformats.org/officeDocument/2006/relationships/externalLink" Target="externalLinks/externalLink144.xml" /><Relationship Id="rId148" Type="http://schemas.openxmlformats.org/officeDocument/2006/relationships/externalLink" Target="externalLinks/externalLink145.xml" /><Relationship Id="rId149" Type="http://schemas.openxmlformats.org/officeDocument/2006/relationships/externalLink" Target="externalLinks/externalLink146.xml" /><Relationship Id="rId15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7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8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9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0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1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2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3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4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6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7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8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9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0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1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2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3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5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6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7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8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9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0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1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2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4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5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6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7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8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9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0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1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0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3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4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5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6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7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8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9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5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6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7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9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4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40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4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4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43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5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50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51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52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6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7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8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9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0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2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3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4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5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6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7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8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0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1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2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3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5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6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7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9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0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1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2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3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4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5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6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8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9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0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1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2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3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4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5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"/>
    </sheetNames>
    <sheetDataSet>
      <sheetData sheetId="0">
        <row r="9">
          <cell r="C9" t="str">
            <v>1</v>
          </cell>
        </row>
        <row r="15">
          <cell r="D15" t="str">
            <v>9A-0100306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7"/>
    </sheetNames>
    <sheetDataSet>
      <sheetData sheetId="0">
        <row r="9">
          <cell r="C9" t="str">
            <v>107</v>
          </cell>
        </row>
        <row r="15">
          <cell r="D15" t="str">
            <v>9A-0100310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7"/>
    </sheetNames>
    <sheetDataSet>
      <sheetData sheetId="0">
        <row r="9">
          <cell r="C9" t="str">
            <v>57</v>
          </cell>
        </row>
        <row r="15">
          <cell r="D15" t="str">
            <v>9A-0100366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8"/>
    </sheetNames>
    <sheetDataSet>
      <sheetData sheetId="0">
        <row r="9">
          <cell r="C9" t="str">
            <v>58</v>
          </cell>
        </row>
        <row r="15">
          <cell r="D15" t="str">
            <v>9A-0100363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9"/>
    </sheetNames>
    <sheetDataSet>
      <sheetData sheetId="0">
        <row r="9">
          <cell r="C9" t="str">
            <v>59</v>
          </cell>
        </row>
        <row r="15">
          <cell r="D15" t="str">
            <v>9A-0100345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"/>
    </sheetNames>
    <sheetDataSet>
      <sheetData sheetId="0">
        <row r="9">
          <cell r="C9" t="str">
            <v>6</v>
          </cell>
        </row>
        <row r="15">
          <cell r="D15" t="str">
            <v>9A-0100239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0"/>
    </sheetNames>
    <sheetDataSet>
      <sheetData sheetId="0">
        <row r="9">
          <cell r="C9" t="str">
            <v>60</v>
          </cell>
        </row>
        <row r="15">
          <cell r="D15" t="str">
            <v>9A-0100623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1"/>
    </sheetNames>
    <sheetDataSet>
      <sheetData sheetId="0">
        <row r="9">
          <cell r="C9" t="str">
            <v>61</v>
          </cell>
        </row>
        <row r="15">
          <cell r="D15" t="str">
            <v>9A-0100636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2"/>
    </sheetNames>
    <sheetDataSet>
      <sheetData sheetId="0">
        <row r="9">
          <cell r="C9" t="str">
            <v>62</v>
          </cell>
        </row>
        <row r="15">
          <cell r="D15" t="str">
            <v>9A-0100672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3"/>
    </sheetNames>
    <sheetDataSet>
      <sheetData sheetId="0">
        <row r="9">
          <cell r="C9" t="str">
            <v>63</v>
          </cell>
        </row>
        <row r="15">
          <cell r="D15" t="str">
            <v>9A-0100641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4"/>
    </sheetNames>
    <sheetDataSet>
      <sheetData sheetId="0">
        <row r="9">
          <cell r="C9" t="str">
            <v>64</v>
          </cell>
        </row>
        <row r="15">
          <cell r="D15" t="str">
            <v>9A-0100637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5"/>
    </sheetNames>
    <sheetDataSet>
      <sheetData sheetId="0">
        <row r="9">
          <cell r="C9" t="str">
            <v>65</v>
          </cell>
        </row>
        <row r="15">
          <cell r="D15" t="str">
            <v>9A-0100645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8"/>
    </sheetNames>
    <sheetDataSet>
      <sheetData sheetId="0">
        <row r="9">
          <cell r="C9" t="str">
            <v>108</v>
          </cell>
        </row>
        <row r="15">
          <cell r="D15" t="str">
            <v>9A-0100313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6"/>
    </sheetNames>
    <sheetDataSet>
      <sheetData sheetId="0">
        <row r="9">
          <cell r="C9" t="str">
            <v>66</v>
          </cell>
        </row>
        <row r="15">
          <cell r="D15" t="str">
            <v>9A-0100669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7"/>
    </sheetNames>
    <sheetDataSet>
      <sheetData sheetId="0">
        <row r="9">
          <cell r="C9" t="str">
            <v>67</v>
          </cell>
        </row>
        <row r="15">
          <cell r="D15" t="str">
            <v>9A-0100476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8"/>
    </sheetNames>
    <sheetDataSet>
      <sheetData sheetId="0">
        <row r="9">
          <cell r="C9" t="str">
            <v>68</v>
          </cell>
        </row>
        <row r="15">
          <cell r="D15" t="str">
            <v>9A-0100529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9"/>
    </sheetNames>
    <sheetDataSet>
      <sheetData sheetId="0">
        <row r="9">
          <cell r="C9" t="str">
            <v>69</v>
          </cell>
        </row>
        <row r="15">
          <cell r="D15" t="str">
            <v>9A-0100587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"/>
    </sheetNames>
    <sheetDataSet>
      <sheetData sheetId="0">
        <row r="9">
          <cell r="C9" t="str">
            <v>7</v>
          </cell>
        </row>
        <row r="15">
          <cell r="D15" t="str">
            <v>9A-0100244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0"/>
    </sheetNames>
    <sheetDataSet>
      <sheetData sheetId="0">
        <row r="9">
          <cell r="C9" t="str">
            <v>70</v>
          </cell>
        </row>
        <row r="15">
          <cell r="D15" t="str">
            <v>9A-0100421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1"/>
    </sheetNames>
    <sheetDataSet>
      <sheetData sheetId="0">
        <row r="9">
          <cell r="C9" t="str">
            <v>71</v>
          </cell>
        </row>
        <row r="15">
          <cell r="D15" t="str">
            <v>9A-0100505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2"/>
    </sheetNames>
    <sheetDataSet>
      <sheetData sheetId="0">
        <row r="9">
          <cell r="C9" t="str">
            <v>72</v>
          </cell>
        </row>
        <row r="15">
          <cell r="D15" t="str">
            <v>9A-0100519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3"/>
    </sheetNames>
    <sheetDataSet>
      <sheetData sheetId="0">
        <row r="9">
          <cell r="C9" t="str">
            <v>73</v>
          </cell>
        </row>
        <row r="15">
          <cell r="D15" t="str">
            <v>9A-0100424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4"/>
    </sheetNames>
    <sheetDataSet>
      <sheetData sheetId="0">
        <row r="9">
          <cell r="C9" t="str">
            <v>74</v>
          </cell>
        </row>
        <row r="15">
          <cell r="D15" t="str">
            <v>9A-0100581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9"/>
    </sheetNames>
    <sheetDataSet>
      <sheetData sheetId="0">
        <row r="9">
          <cell r="C9" t="str">
            <v>109</v>
          </cell>
        </row>
        <row r="15">
          <cell r="D15" t="str">
            <v>9A-0100276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5"/>
    </sheetNames>
    <sheetDataSet>
      <sheetData sheetId="0">
        <row r="9">
          <cell r="C9" t="str">
            <v>75</v>
          </cell>
        </row>
        <row r="15">
          <cell r="D15" t="str">
            <v>9A-0100580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6"/>
    </sheetNames>
    <sheetDataSet>
      <sheetData sheetId="0">
        <row r="9">
          <cell r="C9" t="str">
            <v>76</v>
          </cell>
        </row>
        <row r="15">
          <cell r="D15" t="str">
            <v>9A-0100606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7"/>
    </sheetNames>
    <sheetDataSet>
      <sheetData sheetId="0">
        <row r="9">
          <cell r="C9" t="str">
            <v>77</v>
          </cell>
        </row>
        <row r="15">
          <cell r="D15" t="str">
            <v>9A-0100418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8"/>
    </sheetNames>
    <sheetDataSet>
      <sheetData sheetId="0">
        <row r="9">
          <cell r="C9" t="str">
            <v>78</v>
          </cell>
        </row>
        <row r="15">
          <cell r="D15" t="str">
            <v>9A-0100325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9"/>
    </sheetNames>
    <sheetDataSet>
      <sheetData sheetId="0">
        <row r="9">
          <cell r="C9" t="str">
            <v>79</v>
          </cell>
        </row>
        <row r="15">
          <cell r="D15" t="str">
            <v>9A-0100426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"/>
    </sheetNames>
    <sheetDataSet>
      <sheetData sheetId="0">
        <row r="9">
          <cell r="C9" t="str">
            <v>8</v>
          </cell>
        </row>
        <row r="15">
          <cell r="D15" t="str">
            <v>9A-0100208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0"/>
    </sheetNames>
    <sheetDataSet>
      <sheetData sheetId="0">
        <row r="9">
          <cell r="C9" t="str">
            <v>80</v>
          </cell>
        </row>
        <row r="15">
          <cell r="D15" t="str">
            <v>9A-0100413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1"/>
    </sheetNames>
    <sheetDataSet>
      <sheetData sheetId="0">
        <row r="9">
          <cell r="C9" t="str">
            <v>81</v>
          </cell>
        </row>
        <row r="15">
          <cell r="D15" t="str">
            <v>9A-0100455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2"/>
    </sheetNames>
    <sheetDataSet>
      <sheetData sheetId="0">
        <row r="9">
          <cell r="C9" t="str">
            <v>82</v>
          </cell>
        </row>
        <row r="15">
          <cell r="D15" t="str">
            <v>9A-0100425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3"/>
    </sheetNames>
    <sheetDataSet>
      <sheetData sheetId="0">
        <row r="9">
          <cell r="C9" t="str">
            <v>83</v>
          </cell>
        </row>
        <row r="15">
          <cell r="D15" t="str">
            <v>9A-0100471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"/>
    </sheetNames>
    <sheetDataSet>
      <sheetData sheetId="0">
        <row r="9">
          <cell r="C9" t="str">
            <v>11</v>
          </cell>
        </row>
        <row r="15">
          <cell r="D15" t="str">
            <v>9A-0100647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4"/>
    </sheetNames>
    <sheetDataSet>
      <sheetData sheetId="0">
        <row r="9">
          <cell r="C9" t="str">
            <v>84</v>
          </cell>
        </row>
        <row r="15">
          <cell r="D15" t="str">
            <v>9A-0100348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5"/>
    </sheetNames>
    <sheetDataSet>
      <sheetData sheetId="0">
        <row r="9">
          <cell r="C9" t="str">
            <v>85</v>
          </cell>
        </row>
        <row r="15">
          <cell r="D15" t="str">
            <v>9A-0100414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6"/>
    </sheetNames>
    <sheetDataSet>
      <sheetData sheetId="0">
        <row r="9">
          <cell r="C9" t="str">
            <v>86</v>
          </cell>
        </row>
        <row r="15">
          <cell r="D15" t="str">
            <v>9A-0100360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7"/>
    </sheetNames>
    <sheetDataSet>
      <sheetData sheetId="0">
        <row r="9">
          <cell r="C9" t="str">
            <v>87</v>
          </cell>
        </row>
        <row r="15">
          <cell r="D15" t="str">
            <v>9A-0100757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8"/>
    </sheetNames>
    <sheetDataSet>
      <sheetData sheetId="0">
        <row r="9">
          <cell r="C9" t="str">
            <v>88</v>
          </cell>
        </row>
        <row r="15">
          <cell r="D15" t="str">
            <v>9A-0100686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9"/>
    </sheetNames>
    <sheetDataSet>
      <sheetData sheetId="0">
        <row r="9">
          <cell r="C9" t="str">
            <v>89</v>
          </cell>
        </row>
        <row r="15">
          <cell r="D15" t="str">
            <v>9A-0100725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"/>
    </sheetNames>
    <sheetDataSet>
      <sheetData sheetId="0">
        <row r="9">
          <cell r="C9" t="str">
            <v>9</v>
          </cell>
        </row>
        <row r="15">
          <cell r="D15" t="str">
            <v>9A-0100235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0"/>
    </sheetNames>
    <sheetDataSet>
      <sheetData sheetId="0">
        <row r="9">
          <cell r="C9" t="str">
            <v>90</v>
          </cell>
        </row>
        <row r="15">
          <cell r="D15" t="str">
            <v>9A-0100627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1"/>
    </sheetNames>
    <sheetDataSet>
      <sheetData sheetId="0">
        <row r="9">
          <cell r="C9" t="str">
            <v>91</v>
          </cell>
        </row>
        <row r="15">
          <cell r="D15" t="str">
            <v>9A-0100756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2"/>
    </sheetNames>
    <sheetDataSet>
      <sheetData sheetId="0">
        <row r="9">
          <cell r="C9" t="str">
            <v>92</v>
          </cell>
        </row>
        <row r="15">
          <cell r="D15" t="str">
            <v>9A-0100680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0"/>
    </sheetNames>
    <sheetDataSet>
      <sheetData sheetId="0">
        <row r="9">
          <cell r="C9" t="str">
            <v>110</v>
          </cell>
        </row>
        <row r="15">
          <cell r="D15" t="str">
            <v>9A-0100319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3"/>
    </sheetNames>
    <sheetDataSet>
      <sheetData sheetId="0">
        <row r="9">
          <cell r="C9" t="str">
            <v>93</v>
          </cell>
        </row>
        <row r="15">
          <cell r="D15" t="str">
            <v>9A-0100719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4"/>
    </sheetNames>
    <sheetDataSet>
      <sheetData sheetId="0">
        <row r="9">
          <cell r="C9" t="str">
            <v>94</v>
          </cell>
        </row>
        <row r="15">
          <cell r="D15" t="str">
            <v>9A-0100717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5"/>
    </sheetNames>
    <sheetDataSet>
      <sheetData sheetId="0">
        <row r="9">
          <cell r="C9" t="str">
            <v>95</v>
          </cell>
        </row>
        <row r="15">
          <cell r="D15" t="str">
            <v>9A-0100664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6"/>
    </sheetNames>
    <sheetDataSet>
      <sheetData sheetId="0">
        <row r="9">
          <cell r="C9" t="str">
            <v>96</v>
          </cell>
        </row>
        <row r="15">
          <cell r="D15" t="str">
            <v>9A-0100708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7"/>
    </sheetNames>
    <sheetDataSet>
      <sheetData sheetId="0">
        <row r="9">
          <cell r="C9" t="str">
            <v>97</v>
          </cell>
        </row>
        <row r="15">
          <cell r="D15" t="str">
            <v>9A-0100674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8"/>
    </sheetNames>
    <sheetDataSet>
      <sheetData sheetId="0">
        <row r="9">
          <cell r="C9" t="str">
            <v>98</v>
          </cell>
        </row>
        <row r="15">
          <cell r="D15" t="str">
            <v>9A-0100678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9"/>
    </sheetNames>
    <sheetDataSet>
      <sheetData sheetId="0">
        <row r="9">
          <cell r="C9" t="str">
            <v>99</v>
          </cell>
        </row>
        <row r="15">
          <cell r="D15" t="str">
            <v>9A-0100679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1"/>
    </sheetNames>
    <sheetDataSet>
      <sheetData sheetId="0">
        <row r="9">
          <cell r="C9" t="str">
            <v>111</v>
          </cell>
        </row>
        <row r="15">
          <cell r="D15" t="str">
            <v>9A-0100273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2"/>
    </sheetNames>
    <sheetDataSet>
      <sheetData sheetId="0">
        <row r="9">
          <cell r="C9" t="str">
            <v>112</v>
          </cell>
        </row>
        <row r="15">
          <cell r="D15" t="str">
            <v>9A-0100282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3"/>
    </sheetNames>
    <sheetDataSet>
      <sheetData sheetId="0">
        <row r="9">
          <cell r="C9" t="str">
            <v>113</v>
          </cell>
        </row>
        <row r="15">
          <cell r="D15" t="str">
            <v>9A-0100314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4"/>
    </sheetNames>
    <sheetDataSet>
      <sheetData sheetId="0">
        <row r="9">
          <cell r="C9" t="str">
            <v>114</v>
          </cell>
        </row>
        <row r="15">
          <cell r="D15" t="str">
            <v>9A-0100279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5"/>
    </sheetNames>
    <sheetDataSet>
      <sheetData sheetId="0">
        <row r="9">
          <cell r="C9" t="str">
            <v>115</v>
          </cell>
        </row>
        <row r="15">
          <cell r="D15" t="str">
            <v>9A-0100281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"/>
    </sheetNames>
    <sheetDataSet>
      <sheetData sheetId="0">
        <row r="9">
          <cell r="C9" t="str">
            <v>10</v>
          </cell>
        </row>
        <row r="15">
          <cell r="D15" t="str">
            <v>9A-0100718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6"/>
    </sheetNames>
    <sheetDataSet>
      <sheetData sheetId="0">
        <row r="9">
          <cell r="C9" t="str">
            <v>116</v>
          </cell>
        </row>
        <row r="15">
          <cell r="D15" t="str">
            <v>9A-0100286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7"/>
    </sheetNames>
    <sheetDataSet>
      <sheetData sheetId="0">
        <row r="9">
          <cell r="C9" t="str">
            <v>117</v>
          </cell>
        </row>
        <row r="15">
          <cell r="D15" t="str">
            <v>9A-0100316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8"/>
    </sheetNames>
    <sheetDataSet>
      <sheetData sheetId="0">
        <row r="9">
          <cell r="C9" t="str">
            <v>118</v>
          </cell>
        </row>
        <row r="15">
          <cell r="D15" t="str">
            <v>9A-0100317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9"/>
    </sheetNames>
    <sheetDataSet>
      <sheetData sheetId="0">
        <row r="9">
          <cell r="C9" t="str">
            <v>119</v>
          </cell>
        </row>
        <row r="15">
          <cell r="D15" t="str">
            <v>9A-0100312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"/>
    </sheetNames>
    <sheetDataSet>
      <sheetData sheetId="0">
        <row r="9">
          <cell r="C9" t="str">
            <v>12</v>
          </cell>
        </row>
        <row r="15">
          <cell r="D15" t="str">
            <v>9A-0100700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0"/>
    </sheetNames>
    <sheetDataSet>
      <sheetData sheetId="0">
        <row r="9">
          <cell r="C9" t="str">
            <v>120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1"/>
    </sheetNames>
    <sheetDataSet>
      <sheetData sheetId="0">
        <row r="9">
          <cell r="C9" t="str">
            <v>121</v>
          </cell>
        </row>
        <row r="15">
          <cell r="D15" t="str">
            <v>9A-0100309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2"/>
    </sheetNames>
    <sheetDataSet>
      <sheetData sheetId="0">
        <row r="9">
          <cell r="C9" t="str">
            <v>122</v>
          </cell>
        </row>
        <row r="15">
          <cell r="D15" t="str">
            <v>9A-0100304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3"/>
    </sheetNames>
    <sheetDataSet>
      <sheetData sheetId="0">
        <row r="9">
          <cell r="C9" t="str">
            <v>123</v>
          </cell>
        </row>
        <row r="15">
          <cell r="D15" t="str">
            <v>9A-0100271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4"/>
    </sheetNames>
    <sheetDataSet>
      <sheetData sheetId="0">
        <row r="9">
          <cell r="C9" t="str">
            <v>124</v>
          </cell>
        </row>
        <row r="15">
          <cell r="D15" t="str">
            <v>9A-0100308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0"/>
    </sheetNames>
    <sheetDataSet>
      <sheetData sheetId="0">
        <row r="9">
          <cell r="C9" t="str">
            <v>100</v>
          </cell>
        </row>
        <row r="15">
          <cell r="D15" t="str">
            <v>9A-0100682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5"/>
    </sheetNames>
    <sheetDataSet>
      <sheetData sheetId="0">
        <row r="9">
          <cell r="C9" t="str">
            <v>125</v>
          </cell>
        </row>
        <row r="15">
          <cell r="D15" t="str">
            <v>9A-0100294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6"/>
    </sheetNames>
    <sheetDataSet>
      <sheetData sheetId="0">
        <row r="9">
          <cell r="C9" t="str">
            <v>126</v>
          </cell>
        </row>
        <row r="15">
          <cell r="D15" t="str">
            <v>9A-0100289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7"/>
    </sheetNames>
    <sheetDataSet>
      <sheetData sheetId="0">
        <row r="9">
          <cell r="C9" t="str">
            <v>127</v>
          </cell>
        </row>
        <row r="15">
          <cell r="D15" t="str">
            <v>9A-0100666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8"/>
    </sheetNames>
    <sheetDataSet>
      <sheetData sheetId="0">
        <row r="9">
          <cell r="C9" t="str">
            <v>128</v>
          </cell>
        </row>
        <row r="15">
          <cell r="D15" t="str">
            <v>9A-0100691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9"/>
    </sheetNames>
    <sheetDataSet>
      <sheetData sheetId="0">
        <row r="9">
          <cell r="C9" t="str">
            <v>129</v>
          </cell>
        </row>
        <row r="15">
          <cell r="D15" t="str">
            <v>9A-0100640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"/>
    </sheetNames>
    <sheetDataSet>
      <sheetData sheetId="0">
        <row r="9">
          <cell r="C9" t="str">
            <v>13</v>
          </cell>
        </row>
        <row r="15">
          <cell r="D15" t="str">
            <v>9A-0100668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0"/>
    </sheetNames>
    <sheetDataSet>
      <sheetData sheetId="0">
        <row r="9">
          <cell r="C9" t="str">
            <v>130</v>
          </cell>
        </row>
        <row r="15">
          <cell r="D15" t="str">
            <v>9A-0100621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1"/>
    </sheetNames>
    <sheetDataSet>
      <sheetData sheetId="0">
        <row r="9">
          <cell r="C9" t="str">
            <v>131</v>
          </cell>
        </row>
        <row r="15">
          <cell r="D15" t="str">
            <v>9A-0100684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2"/>
    </sheetNames>
    <sheetDataSet>
      <sheetData sheetId="0">
        <row r="9">
          <cell r="C9" t="str">
            <v>132</v>
          </cell>
        </row>
        <row r="15">
          <cell r="D15" t="str">
            <v>9A-0100540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3"/>
    </sheetNames>
    <sheetDataSet>
      <sheetData sheetId="0">
        <row r="9">
          <cell r="C9" t="str">
            <v>133</v>
          </cell>
        </row>
        <row r="15">
          <cell r="D15" t="str">
            <v>9A-0100498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1"/>
    </sheetNames>
    <sheetDataSet>
      <sheetData sheetId="0">
        <row r="9">
          <cell r="C9" t="str">
            <v>101</v>
          </cell>
        </row>
        <row r="15">
          <cell r="D15" t="str">
            <v>9A-0100676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4"/>
    </sheetNames>
    <sheetDataSet>
      <sheetData sheetId="0">
        <row r="9">
          <cell r="C9" t="str">
            <v>134</v>
          </cell>
        </row>
        <row r="15">
          <cell r="D15" t="str">
            <v>9A-0100579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5"/>
    </sheetNames>
    <sheetDataSet>
      <sheetData sheetId="0">
        <row r="9">
          <cell r="C9" t="str">
            <v>135</v>
          </cell>
        </row>
        <row r="15">
          <cell r="D15" t="str">
            <v>9A-0100536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6"/>
    </sheetNames>
    <sheetDataSet>
      <sheetData sheetId="0">
        <row r="9">
          <cell r="C9" t="str">
            <v>136</v>
          </cell>
        </row>
        <row r="15">
          <cell r="D15" t="str">
            <v>9A-0100685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7"/>
    </sheetNames>
    <sheetDataSet>
      <sheetData sheetId="0">
        <row r="9">
          <cell r="C9" t="str">
            <v>137</v>
          </cell>
        </row>
        <row r="15">
          <cell r="D15" t="str">
            <v>9A-0100571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8"/>
    </sheetNames>
    <sheetDataSet>
      <sheetData sheetId="0">
        <row r="9">
          <cell r="C9" t="str">
            <v>138</v>
          </cell>
        </row>
        <row r="15">
          <cell r="D15" t="str">
            <v>9A-0100538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9"/>
    </sheetNames>
    <sheetDataSet>
      <sheetData sheetId="0">
        <row r="9">
          <cell r="C9" t="str">
            <v>139</v>
          </cell>
        </row>
        <row r="15">
          <cell r="D15" t="str">
            <v>9A-0100619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"/>
    </sheetNames>
    <sheetDataSet>
      <sheetData sheetId="0">
        <row r="9">
          <cell r="C9" t="str">
            <v>14</v>
          </cell>
        </row>
        <row r="15">
          <cell r="D15" t="str">
            <v>9A-0100709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0"/>
    </sheetNames>
    <sheetDataSet>
      <sheetData sheetId="0">
        <row r="9">
          <cell r="C9" t="str">
            <v>140</v>
          </cell>
        </row>
        <row r="15">
          <cell r="D15" t="str">
            <v>9A-0100479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1"/>
    </sheetNames>
    <sheetDataSet>
      <sheetData sheetId="0">
        <row r="9">
          <cell r="C9" t="str">
            <v>141</v>
          </cell>
        </row>
        <row r="15">
          <cell r="D15" t="str">
            <v>9A-0100554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2"/>
    </sheetNames>
    <sheetDataSet>
      <sheetData sheetId="0">
        <row r="9">
          <cell r="C9" t="str">
            <v>142</v>
          </cell>
        </row>
        <row r="15">
          <cell r="D15" t="str">
            <v>9A-0100608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2"/>
    </sheetNames>
    <sheetDataSet>
      <sheetData sheetId="0">
        <row r="9">
          <cell r="C9" t="str">
            <v>102</v>
          </cell>
        </row>
        <row r="15">
          <cell r="D15" t="str">
            <v>9A-0100543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3"/>
    </sheetNames>
    <sheetDataSet>
      <sheetData sheetId="0">
        <row r="9">
          <cell r="C9" t="str">
            <v>143</v>
          </cell>
        </row>
        <row r="15">
          <cell r="D15" t="str">
            <v>9A-0100569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5"/>
    </sheetNames>
    <sheetDataSet>
      <sheetData sheetId="0">
        <row r="9">
          <cell r="C9" t="str">
            <v>15</v>
          </cell>
        </row>
        <row r="15">
          <cell r="D15" t="str">
            <v>9A-0100721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50"/>
    </sheetNames>
    <sheetDataSet>
      <sheetData sheetId="0">
        <row r="9">
          <cell r="C9" t="str">
            <v>150</v>
          </cell>
        </row>
        <row r="15">
          <cell r="D15" t="str">
            <v>9A-0100591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51"/>
    </sheetNames>
    <sheetDataSet>
      <sheetData sheetId="0">
        <row r="9">
          <cell r="C9" t="str">
            <v>151</v>
          </cell>
        </row>
        <row r="15">
          <cell r="D15" t="str">
            <v>9A-0100462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52"/>
    </sheetNames>
    <sheetDataSet>
      <sheetData sheetId="0">
        <row r="9">
          <cell r="C9" t="str">
            <v>152</v>
          </cell>
        </row>
        <row r="15">
          <cell r="D15" t="str">
            <v>9A-0100620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6"/>
    </sheetNames>
    <sheetDataSet>
      <sheetData sheetId="0">
        <row r="9">
          <cell r="C9" t="str">
            <v>16</v>
          </cell>
        </row>
        <row r="15">
          <cell r="D15" t="str">
            <v>9A-0100660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7"/>
    </sheetNames>
    <sheetDataSet>
      <sheetData sheetId="0">
        <row r="9">
          <cell r="C9" t="str">
            <v>17</v>
          </cell>
        </row>
        <row r="15">
          <cell r="D15" t="str">
            <v>9A-0100730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8"/>
    </sheetNames>
    <sheetDataSet>
      <sheetData sheetId="0">
        <row r="9">
          <cell r="C9" t="str">
            <v>18</v>
          </cell>
        </row>
        <row r="15">
          <cell r="D15" t="str">
            <v>9A-0100715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9"/>
    </sheetNames>
    <sheetDataSet>
      <sheetData sheetId="0">
        <row r="9">
          <cell r="C9" t="str">
            <v>19</v>
          </cell>
        </row>
        <row r="15">
          <cell r="D15" t="str">
            <v>9A-0100740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"/>
    </sheetNames>
    <sheetDataSet>
      <sheetData sheetId="0">
        <row r="9">
          <cell r="C9" t="str">
            <v>2</v>
          </cell>
        </row>
        <row r="15">
          <cell r="D15" t="str">
            <v>9A-0100321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3"/>
    </sheetNames>
    <sheetDataSet>
      <sheetData sheetId="0">
        <row r="9">
          <cell r="C9" t="str">
            <v>103</v>
          </cell>
        </row>
        <row r="15">
          <cell r="D15" t="str">
            <v>9A-0100677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0"/>
    </sheetNames>
    <sheetDataSet>
      <sheetData sheetId="0">
        <row r="9">
          <cell r="C9" t="str">
            <v>20</v>
          </cell>
        </row>
        <row r="15">
          <cell r="D15" t="str">
            <v>9A-0100468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1"/>
    </sheetNames>
    <sheetDataSet>
      <sheetData sheetId="0">
        <row r="9">
          <cell r="C9" t="str">
            <v>21</v>
          </cell>
        </row>
        <row r="15">
          <cell r="D15" t="str">
            <v>9A-0100551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2"/>
    </sheetNames>
    <sheetDataSet>
      <sheetData sheetId="0">
        <row r="9">
          <cell r="C9" t="str">
            <v>22</v>
          </cell>
        </row>
        <row r="15">
          <cell r="D15" t="str">
            <v>9A-0100521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3"/>
    </sheetNames>
    <sheetDataSet>
      <sheetData sheetId="0">
        <row r="9">
          <cell r="C9" t="str">
            <v>23</v>
          </cell>
        </row>
        <row r="15">
          <cell r="D15" t="str">
            <v>9A-0100525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4"/>
    </sheetNames>
    <sheetDataSet>
      <sheetData sheetId="0">
        <row r="9">
          <cell r="C9" t="str">
            <v>24</v>
          </cell>
        </row>
        <row r="15">
          <cell r="D15" t="str">
            <v>9A-0100499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5"/>
    </sheetNames>
    <sheetDataSet>
      <sheetData sheetId="0">
        <row r="9">
          <cell r="C9" t="str">
            <v>25</v>
          </cell>
        </row>
        <row r="15">
          <cell r="D15" t="str">
            <v>9A-0100596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6"/>
    </sheetNames>
    <sheetDataSet>
      <sheetData sheetId="0">
        <row r="9">
          <cell r="C9" t="str">
            <v>26</v>
          </cell>
        </row>
        <row r="15">
          <cell r="D15" t="str">
            <v>9A-0100442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7"/>
    </sheetNames>
    <sheetDataSet>
      <sheetData sheetId="0">
        <row r="9">
          <cell r="C9" t="str">
            <v>27</v>
          </cell>
        </row>
        <row r="15">
          <cell r="D15" t="str">
            <v>9A-0100457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8"/>
    </sheetNames>
    <sheetDataSet>
      <sheetData sheetId="0">
        <row r="9">
          <cell r="C9" t="str">
            <v>28</v>
          </cell>
        </row>
        <row r="15">
          <cell r="D15" t="str">
            <v>9A-0100545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9"/>
    </sheetNames>
    <sheetDataSet>
      <sheetData sheetId="0">
        <row r="9">
          <cell r="C9" t="str">
            <v>29</v>
          </cell>
        </row>
        <row r="15">
          <cell r="D15" t="str">
            <v>9A-0100603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4"/>
    </sheetNames>
    <sheetDataSet>
      <sheetData sheetId="0">
        <row r="9">
          <cell r="C9" t="str">
            <v>104</v>
          </cell>
        </row>
        <row r="15">
          <cell r="D15" t="str">
            <v>9A-0100646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"/>
    </sheetNames>
    <sheetDataSet>
      <sheetData sheetId="0">
        <row r="9">
          <cell r="C9" t="str">
            <v>3</v>
          </cell>
        </row>
        <row r="15">
          <cell r="D15" t="str">
            <v>9A-0100307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0"/>
    </sheetNames>
    <sheetDataSet>
      <sheetData sheetId="0">
        <row r="9">
          <cell r="C9" t="str">
            <v>30</v>
          </cell>
        </row>
        <row r="15">
          <cell r="D15" t="str">
            <v>9A-0100411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1"/>
    </sheetNames>
    <sheetDataSet>
      <sheetData sheetId="0">
        <row r="9">
          <cell r="C9" t="str">
            <v>31</v>
          </cell>
        </row>
        <row r="15">
          <cell r="D15" t="str">
            <v>9A-0100371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2"/>
    </sheetNames>
    <sheetDataSet>
      <sheetData sheetId="0">
        <row r="9">
          <cell r="C9" t="str">
            <v>32</v>
          </cell>
        </row>
        <row r="15">
          <cell r="D15" t="str">
            <v>9A-0100374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3"/>
    </sheetNames>
    <sheetDataSet>
      <sheetData sheetId="0">
        <row r="9">
          <cell r="C9" t="str">
            <v>33</v>
          </cell>
        </row>
        <row r="15">
          <cell r="D15" t="str">
            <v>9A-0100343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4"/>
    </sheetNames>
    <sheetDataSet>
      <sheetData sheetId="0">
        <row r="9">
          <cell r="C9" t="str">
            <v>34</v>
          </cell>
        </row>
        <row r="15">
          <cell r="D15" t="str">
            <v>9A-0100329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5"/>
    </sheetNames>
    <sheetDataSet>
      <sheetData sheetId="0">
        <row r="9">
          <cell r="C9" t="str">
            <v>35</v>
          </cell>
        </row>
        <row r="15">
          <cell r="D15" t="str">
            <v>9A-0100367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6"/>
    </sheetNames>
    <sheetDataSet>
      <sheetData sheetId="0">
        <row r="9">
          <cell r="C9" t="str">
            <v>36</v>
          </cell>
        </row>
        <row r="15">
          <cell r="D15" t="str">
            <v>9A-0100370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7"/>
    </sheetNames>
    <sheetDataSet>
      <sheetData sheetId="0">
        <row r="9">
          <cell r="C9" t="str">
            <v>37</v>
          </cell>
        </row>
        <row r="15">
          <cell r="D15" t="str">
            <v>9A-0100384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8"/>
    </sheetNames>
    <sheetDataSet>
      <sheetData sheetId="0">
        <row r="9">
          <cell r="C9" t="str">
            <v>38</v>
          </cell>
        </row>
        <row r="15">
          <cell r="D15" t="str">
            <v>9A-0100379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5"/>
    </sheetNames>
    <sheetDataSet>
      <sheetData sheetId="0">
        <row r="9">
          <cell r="C9" t="str">
            <v>105</v>
          </cell>
        </row>
        <row r="15">
          <cell r="D15" t="str">
            <v>9A-0100655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9"/>
    </sheetNames>
    <sheetDataSet>
      <sheetData sheetId="0">
        <row r="9">
          <cell r="C9" t="str">
            <v>39</v>
          </cell>
        </row>
        <row r="15">
          <cell r="D15" t="str">
            <v>9A-0100358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"/>
    </sheetNames>
    <sheetDataSet>
      <sheetData sheetId="0">
        <row r="9">
          <cell r="C9" t="str">
            <v>4</v>
          </cell>
        </row>
        <row r="15">
          <cell r="D15" t="str">
            <v>9A-0100263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0"/>
    </sheetNames>
    <sheetDataSet>
      <sheetData sheetId="0">
        <row r="9">
          <cell r="C9" t="str">
            <v>40</v>
          </cell>
        </row>
        <row r="15">
          <cell r="D15" t="str">
            <v>9A-0100416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1"/>
    </sheetNames>
    <sheetDataSet>
      <sheetData sheetId="0">
        <row r="9">
          <cell r="C9" t="str">
            <v>41</v>
          </cell>
        </row>
        <row r="15">
          <cell r="D15" t="str">
            <v>9A-0100354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2"/>
    </sheetNames>
    <sheetDataSet>
      <sheetData sheetId="0">
        <row r="9">
          <cell r="C9" t="str">
            <v>42</v>
          </cell>
        </row>
        <row r="15">
          <cell r="D15" t="str">
            <v>9A-0100526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3"/>
    </sheetNames>
    <sheetDataSet>
      <sheetData sheetId="0">
        <row r="9">
          <cell r="C9" t="str">
            <v>43</v>
          </cell>
        </row>
        <row r="15">
          <cell r="D15" t="str">
            <v>9A-0100322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4"/>
    </sheetNames>
    <sheetDataSet>
      <sheetData sheetId="0">
        <row r="9">
          <cell r="C9" t="str">
            <v>44</v>
          </cell>
        </row>
        <row r="15">
          <cell r="D15" t="str">
            <v>9A-0100417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5"/>
    </sheetNames>
    <sheetDataSet>
      <sheetData sheetId="0">
        <row r="9">
          <cell r="C9" t="str">
            <v>45</v>
          </cell>
        </row>
        <row r="15">
          <cell r="D15" t="str">
            <v>9A-0100377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6"/>
    </sheetNames>
    <sheetDataSet>
      <sheetData sheetId="0">
        <row r="9">
          <cell r="C9" t="str">
            <v>46</v>
          </cell>
        </row>
        <row r="15">
          <cell r="D15" t="str">
            <v>9A-0100473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7"/>
    </sheetNames>
    <sheetDataSet>
      <sheetData sheetId="0">
        <row r="9">
          <cell r="C9" t="str">
            <v>47</v>
          </cell>
        </row>
        <row r="15">
          <cell r="D15" t="str">
            <v>9A-0100449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6"/>
    </sheetNames>
    <sheetDataSet>
      <sheetData sheetId="0">
        <row r="9">
          <cell r="C9" t="str">
            <v>106</v>
          </cell>
        </row>
        <row r="15">
          <cell r="D15" t="str">
            <v>9A-0100634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8"/>
    </sheetNames>
    <sheetDataSet>
      <sheetData sheetId="0">
        <row r="9">
          <cell r="C9" t="str">
            <v>48</v>
          </cell>
        </row>
        <row r="15">
          <cell r="D15" t="str">
            <v>9A-0100502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9"/>
    </sheetNames>
    <sheetDataSet>
      <sheetData sheetId="0">
        <row r="9">
          <cell r="C9" t="str">
            <v>49</v>
          </cell>
        </row>
        <row r="15">
          <cell r="D15" t="str">
            <v>9A-0100493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"/>
    </sheetNames>
    <sheetDataSet>
      <sheetData sheetId="0">
        <row r="9">
          <cell r="C9" t="str">
            <v>5</v>
          </cell>
        </row>
        <row r="15">
          <cell r="D15" t="str">
            <v>9A-0100315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0"/>
    </sheetNames>
    <sheetDataSet>
      <sheetData sheetId="0">
        <row r="9">
          <cell r="C9" t="str">
            <v>50</v>
          </cell>
        </row>
        <row r="15">
          <cell r="D15" t="str">
            <v>9A-0100380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1"/>
    </sheetNames>
    <sheetDataSet>
      <sheetData sheetId="0">
        <row r="9">
          <cell r="C9" t="str">
            <v>51</v>
          </cell>
        </row>
        <row r="15">
          <cell r="D15" t="str">
            <v>9A-0100378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2"/>
    </sheetNames>
    <sheetDataSet>
      <sheetData sheetId="0">
        <row r="9">
          <cell r="C9" t="str">
            <v>52</v>
          </cell>
        </row>
        <row r="15">
          <cell r="D15" t="str">
            <v>9A-0100365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3"/>
    </sheetNames>
    <sheetDataSet>
      <sheetData sheetId="0">
        <row r="9">
          <cell r="C9" t="str">
            <v>53</v>
          </cell>
        </row>
        <row r="15">
          <cell r="D15" t="str">
            <v>9A-0100400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4"/>
    </sheetNames>
    <sheetDataSet>
      <sheetData sheetId="0">
        <row r="9">
          <cell r="C9" t="str">
            <v>54</v>
          </cell>
        </row>
        <row r="15">
          <cell r="D15" t="str">
            <v>9A-0100410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5"/>
    </sheetNames>
    <sheetDataSet>
      <sheetData sheetId="0">
        <row r="9">
          <cell r="C9" t="str">
            <v>55</v>
          </cell>
        </row>
        <row r="15">
          <cell r="D15" t="str">
            <v>9A-0100330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6"/>
    </sheetNames>
    <sheetDataSet>
      <sheetData sheetId="0">
        <row r="9">
          <cell r="C9" t="str">
            <v>56</v>
          </cell>
        </row>
        <row r="15">
          <cell r="D15" t="str">
            <v>9A-0100395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9"/>
  <sheetViews>
    <sheetView tabSelected="1" zoomScalePageLayoutView="0" workbookViewId="0" topLeftCell="A1">
      <pane xSplit="2" ySplit="5" topLeftCell="C15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63" sqref="I163"/>
    </sheetView>
  </sheetViews>
  <sheetFormatPr defaultColWidth="9.140625" defaultRowHeight="15"/>
  <cols>
    <col min="1" max="1" width="8.28125" style="0" customWidth="1"/>
    <col min="2" max="2" width="17.8515625" style="0" customWidth="1"/>
    <col min="3" max="3" width="11.7109375" style="0" customWidth="1"/>
    <col min="4" max="4" width="10.7109375" style="0" customWidth="1"/>
    <col min="5" max="5" width="12.00390625" style="0" customWidth="1"/>
    <col min="6" max="6" width="11.140625" style="0" customWidth="1"/>
    <col min="7" max="7" width="13.00390625" style="0" customWidth="1"/>
    <col min="8" max="8" width="12.7109375" style="9" customWidth="1"/>
    <col min="9" max="9" width="18.140625" style="0" customWidth="1"/>
  </cols>
  <sheetData>
    <row r="1" spans="1:7" ht="39.75" customHeight="1">
      <c r="A1" s="31" t="s">
        <v>19</v>
      </c>
      <c r="B1" s="31"/>
      <c r="C1" s="31"/>
      <c r="D1" s="31"/>
      <c r="E1" s="31"/>
      <c r="F1" s="31"/>
      <c r="G1" s="31"/>
    </row>
    <row r="2" spans="1:8" ht="17.25" customHeight="1">
      <c r="A2" s="43" t="s">
        <v>0</v>
      </c>
      <c r="B2" s="25" t="s">
        <v>1</v>
      </c>
      <c r="C2" s="40" t="s">
        <v>13</v>
      </c>
      <c r="D2" s="41"/>
      <c r="E2" s="41"/>
      <c r="F2" s="41"/>
      <c r="G2" s="41"/>
      <c r="H2" s="42"/>
    </row>
    <row r="3" spans="1:8" ht="16.5" customHeight="1">
      <c r="A3" s="44"/>
      <c r="B3" s="25"/>
      <c r="C3" s="29" t="s">
        <v>2</v>
      </c>
      <c r="D3" s="30"/>
      <c r="E3" s="29" t="s">
        <v>3</v>
      </c>
      <c r="F3" s="30"/>
      <c r="G3" s="43" t="s">
        <v>12</v>
      </c>
      <c r="H3" s="26" t="s">
        <v>14</v>
      </c>
    </row>
    <row r="4" spans="1:8" ht="18.75" customHeight="1">
      <c r="A4" s="44"/>
      <c r="B4" s="25"/>
      <c r="C4" s="19" t="s">
        <v>15</v>
      </c>
      <c r="D4" s="7" t="s">
        <v>6</v>
      </c>
      <c r="E4" s="7" t="s">
        <v>16</v>
      </c>
      <c r="F4" s="7" t="s">
        <v>6</v>
      </c>
      <c r="G4" s="44"/>
      <c r="H4" s="27"/>
    </row>
    <row r="5" spans="1:8" ht="17.25" customHeight="1">
      <c r="A5" s="45"/>
      <c r="B5" s="25"/>
      <c r="C5" s="29" t="s">
        <v>17</v>
      </c>
      <c r="D5" s="30"/>
      <c r="E5" s="29" t="s">
        <v>18</v>
      </c>
      <c r="F5" s="30"/>
      <c r="G5" s="45"/>
      <c r="H5" s="28"/>
    </row>
    <row r="6" spans="1:8" ht="15.75">
      <c r="A6" s="2" t="str">
        <f>'[1]Лист1'!$C$9</f>
        <v>1</v>
      </c>
      <c r="B6" s="2" t="str">
        <f>'[1]Лист1'!$D$15</f>
        <v>9A-0100306</v>
      </c>
      <c r="C6" s="12">
        <f>D6*4.1868</f>
        <v>91.1005812</v>
      </c>
      <c r="D6" s="4">
        <v>21.759</v>
      </c>
      <c r="E6" s="12">
        <f>F6*4.1868</f>
        <v>98.765</v>
      </c>
      <c r="F6" s="5">
        <v>23.589614980414638</v>
      </c>
      <c r="G6" s="4">
        <f>F6-D6</f>
        <v>1.8306149804146372</v>
      </c>
      <c r="H6" s="8"/>
    </row>
    <row r="7" spans="1:8" ht="15.75">
      <c r="A7" s="3" t="str">
        <f>'[59]Лист1'!$C$9</f>
        <v>2</v>
      </c>
      <c r="B7" s="3" t="str">
        <f>'[59]Лист1'!$D$15</f>
        <v>9A-0100321</v>
      </c>
      <c r="C7" s="12">
        <f aca="true" t="shared" si="0" ref="C7:C70">D7*4.1868</f>
        <v>65.3517612</v>
      </c>
      <c r="D7" s="4">
        <v>15.609</v>
      </c>
      <c r="E7" s="12">
        <f aca="true" t="shared" si="1" ref="E7:E70">F7*4.1868</f>
        <v>71.446</v>
      </c>
      <c r="F7" s="5">
        <v>17.064583930448077</v>
      </c>
      <c r="G7" s="12">
        <f aca="true" t="shared" si="2" ref="G7:G70">F7-D7</f>
        <v>1.4555839304480767</v>
      </c>
      <c r="H7" s="8"/>
    </row>
    <row r="8" spans="1:8" ht="15.75">
      <c r="A8" s="3" t="str">
        <f>'[70]Лист1'!$C$9</f>
        <v>3</v>
      </c>
      <c r="B8" s="3" t="str">
        <f>'[70]Лист1'!$D$15</f>
        <v>9A-0100307</v>
      </c>
      <c r="C8" s="12">
        <f t="shared" si="0"/>
        <v>18.8782812</v>
      </c>
      <c r="D8" s="4">
        <v>4.509</v>
      </c>
      <c r="E8" s="12">
        <f t="shared" si="1"/>
        <v>18.88</v>
      </c>
      <c r="F8" s="5">
        <v>4.509410528327123</v>
      </c>
      <c r="G8" s="12">
        <f t="shared" si="2"/>
        <v>0.00041052832712296095</v>
      </c>
      <c r="H8" s="8"/>
    </row>
    <row r="9" spans="1:8" ht="15.75">
      <c r="A9" s="3" t="str">
        <f>'[81]Лист1'!$C$9</f>
        <v>4</v>
      </c>
      <c r="B9" s="3" t="str">
        <f>'[81]Лист1'!$D$15</f>
        <v>9A-0100263</v>
      </c>
      <c r="C9" s="12">
        <f t="shared" si="0"/>
        <v>0</v>
      </c>
      <c r="D9" s="4">
        <v>0</v>
      </c>
      <c r="E9" s="12">
        <f t="shared" si="1"/>
        <v>0</v>
      </c>
      <c r="F9" s="5">
        <v>0</v>
      </c>
      <c r="G9" s="12">
        <f t="shared" si="2"/>
        <v>0</v>
      </c>
      <c r="H9" s="8"/>
    </row>
    <row r="10" spans="1:8" ht="15.75">
      <c r="A10" s="3" t="str">
        <f>'[92]Лист1'!$C$9</f>
        <v>5</v>
      </c>
      <c r="B10" s="3" t="str">
        <f>'[92]Лист1'!$D$15</f>
        <v>9A-0100315</v>
      </c>
      <c r="C10" s="12">
        <f t="shared" si="0"/>
        <v>0</v>
      </c>
      <c r="D10" s="4">
        <v>0</v>
      </c>
      <c r="E10" s="12">
        <f t="shared" si="1"/>
        <v>0</v>
      </c>
      <c r="F10" s="5">
        <v>0</v>
      </c>
      <c r="G10" s="12">
        <f t="shared" si="2"/>
        <v>0</v>
      </c>
      <c r="H10" s="8"/>
    </row>
    <row r="11" spans="1:8" ht="15.75">
      <c r="A11" s="3" t="str">
        <f>'[103]Лист1'!$C$9</f>
        <v>6</v>
      </c>
      <c r="B11" s="3" t="str">
        <f>'[103]Лист1'!$D$15</f>
        <v>9A-0100239</v>
      </c>
      <c r="C11" s="12">
        <f t="shared" si="0"/>
        <v>42.7095468</v>
      </c>
      <c r="D11" s="4">
        <v>10.201</v>
      </c>
      <c r="E11" s="12">
        <f t="shared" si="1"/>
        <v>47.067</v>
      </c>
      <c r="F11" s="5">
        <v>11.241759816566352</v>
      </c>
      <c r="G11" s="12">
        <f t="shared" si="2"/>
        <v>1.0407598165663519</v>
      </c>
      <c r="H11" s="8"/>
    </row>
    <row r="12" spans="1:8" ht="15.75">
      <c r="A12" s="3" t="str">
        <f>'[114]Лист1'!$C$9</f>
        <v>7</v>
      </c>
      <c r="B12" s="3" t="str">
        <f>'[114]Лист1'!$D$15</f>
        <v>9A-0100244</v>
      </c>
      <c r="C12" s="12">
        <f t="shared" si="0"/>
        <v>42.7556016</v>
      </c>
      <c r="D12" s="4">
        <v>10.212</v>
      </c>
      <c r="E12" s="12">
        <f t="shared" si="1"/>
        <v>45.046</v>
      </c>
      <c r="F12" s="5">
        <v>10.759052259482182</v>
      </c>
      <c r="G12" s="12">
        <f t="shared" si="2"/>
        <v>0.5470522594821823</v>
      </c>
      <c r="H12" s="8"/>
    </row>
    <row r="13" spans="1:8" ht="15.75">
      <c r="A13" s="3" t="str">
        <f>'[125]Лист1'!$C$9</f>
        <v>8</v>
      </c>
      <c r="B13" s="3" t="str">
        <f>'[125]Лист1'!$D$15</f>
        <v>9A-0100208</v>
      </c>
      <c r="C13" s="12">
        <f t="shared" si="0"/>
        <v>0</v>
      </c>
      <c r="D13" s="4">
        <v>0</v>
      </c>
      <c r="E13" s="12">
        <f t="shared" si="1"/>
        <v>0</v>
      </c>
      <c r="F13" s="5">
        <v>0</v>
      </c>
      <c r="G13" s="12">
        <f t="shared" si="2"/>
        <v>0</v>
      </c>
      <c r="H13" s="8">
        <v>1.5788972972972974</v>
      </c>
    </row>
    <row r="14" spans="1:8" ht="15.75">
      <c r="A14" s="3" t="str">
        <f>'[136]Лист1'!$C$9</f>
        <v>9</v>
      </c>
      <c r="B14" s="3" t="str">
        <f>'[136]Лист1'!$D$15</f>
        <v>9A-0100235</v>
      </c>
      <c r="C14" s="12">
        <f t="shared" si="0"/>
        <v>0</v>
      </c>
      <c r="D14" s="4">
        <v>0</v>
      </c>
      <c r="E14" s="12">
        <f t="shared" si="1"/>
        <v>0</v>
      </c>
      <c r="F14" s="5">
        <v>0</v>
      </c>
      <c r="G14" s="12">
        <f t="shared" si="2"/>
        <v>0</v>
      </c>
      <c r="H14" s="8">
        <v>1.2661909547738694</v>
      </c>
    </row>
    <row r="15" spans="1:8" ht="15.75">
      <c r="A15" s="3" t="str">
        <f>'[2]Лист1'!$C$9</f>
        <v>10</v>
      </c>
      <c r="B15" s="3" t="str">
        <f>'[2]Лист1'!$D$15</f>
        <v>9A-0100718</v>
      </c>
      <c r="C15" s="12">
        <f t="shared" si="0"/>
        <v>33.8753988</v>
      </c>
      <c r="D15" s="4">
        <v>8.091</v>
      </c>
      <c r="E15" s="12">
        <f t="shared" si="1"/>
        <v>33.877</v>
      </c>
      <c r="F15" s="5">
        <v>8.091382440049681</v>
      </c>
      <c r="G15" s="12">
        <f t="shared" si="2"/>
        <v>0.0003824400496821312</v>
      </c>
      <c r="H15" s="8"/>
    </row>
    <row r="16" spans="1:8" ht="15.75">
      <c r="A16" s="3" t="str">
        <f>'[13]Лист1'!$C$9</f>
        <v>11</v>
      </c>
      <c r="B16" s="3" t="str">
        <f>'[13]Лист1'!$D$15</f>
        <v>9A-0100647</v>
      </c>
      <c r="C16" s="12">
        <f t="shared" si="0"/>
        <v>12.8827836</v>
      </c>
      <c r="D16" s="4">
        <v>3.077</v>
      </c>
      <c r="E16" s="12">
        <f t="shared" si="1"/>
        <v>13.531</v>
      </c>
      <c r="F16" s="5">
        <v>3.231823827266648</v>
      </c>
      <c r="G16" s="12">
        <f t="shared" si="2"/>
        <v>0.154823827266648</v>
      </c>
      <c r="H16" s="8"/>
    </row>
    <row r="17" spans="1:8" ht="15.75">
      <c r="A17" s="3" t="str">
        <f>'[24]Лист1'!$C$9</f>
        <v>12</v>
      </c>
      <c r="B17" s="3" t="str">
        <f>'[24]Лист1'!$D$15</f>
        <v>9A-0100700</v>
      </c>
      <c r="C17" s="12">
        <f t="shared" si="0"/>
        <v>48.1775076</v>
      </c>
      <c r="D17" s="4">
        <v>11.507</v>
      </c>
      <c r="E17" s="12">
        <f t="shared" si="1"/>
        <v>50.504</v>
      </c>
      <c r="F17" s="5">
        <v>12.062673163275054</v>
      </c>
      <c r="G17" s="12">
        <f t="shared" si="2"/>
        <v>0.5556731632750544</v>
      </c>
      <c r="H17" s="8"/>
    </row>
    <row r="18" spans="1:8" ht="15.75">
      <c r="A18" s="3" t="str">
        <f>'[35]Лист1'!$C$9</f>
        <v>13</v>
      </c>
      <c r="B18" s="3" t="str">
        <f>'[35]Лист1'!$D$15</f>
        <v>9A-0100668</v>
      </c>
      <c r="C18" s="12">
        <f t="shared" si="0"/>
        <v>62.739197999999995</v>
      </c>
      <c r="D18" s="4">
        <v>14.985</v>
      </c>
      <c r="E18" s="12">
        <f t="shared" si="1"/>
        <v>67.968</v>
      </c>
      <c r="F18" s="5">
        <v>16.233877901977646</v>
      </c>
      <c r="G18" s="12">
        <f t="shared" si="2"/>
        <v>1.2488779019776466</v>
      </c>
      <c r="H18" s="8"/>
    </row>
    <row r="19" spans="1:8" ht="15.75">
      <c r="A19" s="3" t="str">
        <f>'[46]Лист1'!$C$9</f>
        <v>14</v>
      </c>
      <c r="B19" s="3" t="str">
        <f>'[46]Лист1'!$D$15</f>
        <v>9A-0100709</v>
      </c>
      <c r="C19" s="12">
        <f t="shared" si="0"/>
        <v>51.91632</v>
      </c>
      <c r="D19" s="4">
        <v>12.4</v>
      </c>
      <c r="E19" s="12">
        <f t="shared" si="1"/>
        <v>56.566</v>
      </c>
      <c r="F19" s="5">
        <v>13.510556988630936</v>
      </c>
      <c r="G19" s="12">
        <f t="shared" si="2"/>
        <v>1.110556988630936</v>
      </c>
      <c r="H19" s="8"/>
    </row>
    <row r="20" spans="1:8" ht="15.75">
      <c r="A20" s="3" t="str">
        <f>'[51]Лист1'!$C$9</f>
        <v>15</v>
      </c>
      <c r="B20" s="3" t="str">
        <f>'[51]Лист1'!$D$15</f>
        <v>9A-0100721</v>
      </c>
      <c r="C20" s="12">
        <f t="shared" si="0"/>
        <v>56.90279879999999</v>
      </c>
      <c r="D20" s="4">
        <v>13.591</v>
      </c>
      <c r="E20" s="12">
        <f t="shared" si="1"/>
        <v>59.615</v>
      </c>
      <c r="F20" s="5">
        <v>14.238798127448172</v>
      </c>
      <c r="G20" s="12">
        <f t="shared" si="2"/>
        <v>0.6477981274481728</v>
      </c>
      <c r="H20" s="8"/>
    </row>
    <row r="21" spans="1:8" ht="15.75">
      <c r="A21" s="3" t="str">
        <f>'[55]Лист1'!$C$9</f>
        <v>16</v>
      </c>
      <c r="B21" s="3" t="str">
        <f>'[55]Лист1'!$D$15</f>
        <v>9A-0100660</v>
      </c>
      <c r="C21" s="12">
        <f t="shared" si="0"/>
        <v>27.570078</v>
      </c>
      <c r="D21" s="4">
        <v>6.585</v>
      </c>
      <c r="E21" s="12">
        <f t="shared" si="1"/>
        <v>31.693</v>
      </c>
      <c r="F21" s="5">
        <v>7.56974300181523</v>
      </c>
      <c r="G21" s="12">
        <f t="shared" si="2"/>
        <v>0.9847430018152297</v>
      </c>
      <c r="H21" s="8"/>
    </row>
    <row r="22" spans="1:8" ht="15.75">
      <c r="A22" s="3" t="str">
        <f>'[56]Лист1'!$C$9</f>
        <v>17</v>
      </c>
      <c r="B22" s="3" t="str">
        <f>'[56]Лист1'!$D$15</f>
        <v>9A-0100730</v>
      </c>
      <c r="C22" s="12">
        <f t="shared" si="0"/>
        <v>81.65097359999999</v>
      </c>
      <c r="D22" s="4">
        <v>19.502</v>
      </c>
      <c r="E22" s="12">
        <f t="shared" si="1"/>
        <v>89.203</v>
      </c>
      <c r="F22" s="5">
        <v>21.305770516862523</v>
      </c>
      <c r="G22" s="12">
        <f t="shared" si="2"/>
        <v>1.8037705168625244</v>
      </c>
      <c r="H22" s="8"/>
    </row>
    <row r="23" spans="1:8" ht="15.75">
      <c r="A23" s="3" t="str">
        <f>'[57]Лист1'!$C$9</f>
        <v>18</v>
      </c>
      <c r="B23" s="3" t="str">
        <f>'[57]Лист1'!$D$15</f>
        <v>9A-0100715</v>
      </c>
      <c r="C23" s="12">
        <f t="shared" si="0"/>
        <v>26.6154876</v>
      </c>
      <c r="D23" s="4">
        <v>6.357</v>
      </c>
      <c r="E23" s="12">
        <f t="shared" si="1"/>
        <v>26.614000000000004</v>
      </c>
      <c r="F23" s="5">
        <v>6.356644692844178</v>
      </c>
      <c r="G23" s="12">
        <f t="shared" si="2"/>
        <v>-0.00035530715582243744</v>
      </c>
      <c r="H23" s="8"/>
    </row>
    <row r="24" spans="1:8" ht="15.75">
      <c r="A24" s="3" t="str">
        <f>'[58]Лист1'!$C$9</f>
        <v>19</v>
      </c>
      <c r="B24" s="3" t="str">
        <f>'[58]Лист1'!$D$15</f>
        <v>9A-0100740</v>
      </c>
      <c r="C24" s="12">
        <f t="shared" si="0"/>
        <v>44.593606799999996</v>
      </c>
      <c r="D24" s="4">
        <v>10.651</v>
      </c>
      <c r="E24" s="12">
        <f t="shared" si="1"/>
        <v>48.355</v>
      </c>
      <c r="F24" s="5">
        <v>11.549393331422566</v>
      </c>
      <c r="G24" s="12">
        <f t="shared" si="2"/>
        <v>0.8983933314225663</v>
      </c>
      <c r="H24" s="8"/>
    </row>
    <row r="25" spans="1:8" ht="15.75">
      <c r="A25" s="3" t="str">
        <f>'[60]Лист1'!$C$9</f>
        <v>20</v>
      </c>
      <c r="B25" s="3" t="str">
        <f>'[60]Лист1'!$D$15</f>
        <v>9A-0100468</v>
      </c>
      <c r="C25" s="12">
        <f t="shared" si="0"/>
        <v>0</v>
      </c>
      <c r="D25" s="4">
        <v>0</v>
      </c>
      <c r="E25" s="12">
        <f t="shared" si="1"/>
        <v>0</v>
      </c>
      <c r="F25" s="5">
        <v>0</v>
      </c>
      <c r="G25" s="12">
        <f t="shared" si="2"/>
        <v>0</v>
      </c>
      <c r="H25" s="8">
        <v>0.5632361809045227</v>
      </c>
    </row>
    <row r="26" spans="1:8" ht="15.75">
      <c r="A26" s="3" t="str">
        <f>'[61]Лист1'!$C$9</f>
        <v>21</v>
      </c>
      <c r="B26" s="3" t="str">
        <f>'[61]Лист1'!$D$15</f>
        <v>9A-0100551</v>
      </c>
      <c r="C26" s="12">
        <f t="shared" si="0"/>
        <v>40.9301568</v>
      </c>
      <c r="D26" s="4">
        <v>9.776</v>
      </c>
      <c r="E26" s="12">
        <f t="shared" si="1"/>
        <v>40.93</v>
      </c>
      <c r="F26" s="5">
        <v>9.77596254896341</v>
      </c>
      <c r="G26" s="12">
        <f t="shared" si="2"/>
        <v>-3.7451036590141484E-05</v>
      </c>
      <c r="H26" s="8"/>
    </row>
    <row r="27" spans="1:8" ht="15.75">
      <c r="A27" s="3" t="str">
        <f>'[62]Лист1'!$C$9</f>
        <v>22</v>
      </c>
      <c r="B27" s="3" t="str">
        <f>'[62]Лист1'!$D$15</f>
        <v>9A-0100521</v>
      </c>
      <c r="C27" s="12">
        <f t="shared" si="0"/>
        <v>14.2937352</v>
      </c>
      <c r="D27" s="4">
        <v>3.414</v>
      </c>
      <c r="E27" s="12">
        <f t="shared" si="1"/>
        <v>14.293</v>
      </c>
      <c r="F27" s="5">
        <v>3.4138244004967992</v>
      </c>
      <c r="G27" s="12">
        <f t="shared" si="2"/>
        <v>-0.00017559950320089612</v>
      </c>
      <c r="H27" s="8"/>
    </row>
    <row r="28" spans="1:8" ht="15.75">
      <c r="A28" s="3" t="str">
        <f>'[63]Лист1'!$C$9</f>
        <v>23</v>
      </c>
      <c r="B28" s="3" t="str">
        <f>'[63]Лист1'!$D$15</f>
        <v>9A-0100525</v>
      </c>
      <c r="C28" s="12">
        <f t="shared" si="0"/>
        <v>15.9014664</v>
      </c>
      <c r="D28" s="4">
        <v>3.798</v>
      </c>
      <c r="E28" s="12">
        <f t="shared" si="1"/>
        <v>15.9</v>
      </c>
      <c r="F28" s="5">
        <v>3.7976497563771856</v>
      </c>
      <c r="G28" s="12">
        <f t="shared" si="2"/>
        <v>-0.000350243622814439</v>
      </c>
      <c r="H28" s="8"/>
    </row>
    <row r="29" spans="1:8" ht="15.75">
      <c r="A29" s="3" t="str">
        <f>'[64]Лист1'!$C$9</f>
        <v>24</v>
      </c>
      <c r="B29" s="3" t="str">
        <f>'[64]Лист1'!$D$15</f>
        <v>9A-0100499</v>
      </c>
      <c r="C29" s="12">
        <f t="shared" si="0"/>
        <v>21.721118399999998</v>
      </c>
      <c r="D29" s="4">
        <v>5.188</v>
      </c>
      <c r="E29" s="12">
        <f t="shared" si="1"/>
        <v>21.721</v>
      </c>
      <c r="F29" s="5">
        <v>5.187971720645839</v>
      </c>
      <c r="G29" s="12">
        <f t="shared" si="2"/>
        <v>-2.827935416060967E-05</v>
      </c>
      <c r="H29" s="8"/>
    </row>
    <row r="30" spans="1:8" ht="15.75">
      <c r="A30" s="3" t="str">
        <f>'[65]Лист1'!$C$9</f>
        <v>25</v>
      </c>
      <c r="B30" s="3" t="str">
        <f>'[65]Лист1'!$D$15</f>
        <v>9A-0100596</v>
      </c>
      <c r="C30" s="12">
        <f t="shared" si="0"/>
        <v>27.73755</v>
      </c>
      <c r="D30" s="4">
        <v>6.625</v>
      </c>
      <c r="E30" s="12">
        <f t="shared" si="1"/>
        <v>27.737</v>
      </c>
      <c r="F30" s="5">
        <v>6.624868634756854</v>
      </c>
      <c r="G30" s="12">
        <f t="shared" si="2"/>
        <v>-0.00013136524314560916</v>
      </c>
      <c r="H30" s="8"/>
    </row>
    <row r="31" spans="1:8" ht="15.75">
      <c r="A31" s="3" t="str">
        <f>'[66]Лист1'!$C$9</f>
        <v>26</v>
      </c>
      <c r="B31" s="3" t="str">
        <f>'[66]Лист1'!$D$15</f>
        <v>9A-0100442</v>
      </c>
      <c r="C31" s="12">
        <f t="shared" si="0"/>
        <v>74.8306764</v>
      </c>
      <c r="D31" s="4">
        <v>17.873</v>
      </c>
      <c r="E31" s="12">
        <f t="shared" si="1"/>
        <v>81.359</v>
      </c>
      <c r="F31" s="5">
        <v>19.432263303716443</v>
      </c>
      <c r="G31" s="12">
        <f t="shared" si="2"/>
        <v>1.5592633037164418</v>
      </c>
      <c r="H31" s="8"/>
    </row>
    <row r="32" spans="1:8" ht="15.75">
      <c r="A32" s="3" t="str">
        <f>'[67]Лист1'!$C$9</f>
        <v>27</v>
      </c>
      <c r="B32" s="3" t="str">
        <f>'[67]Лист1'!$D$15</f>
        <v>9A-0100457</v>
      </c>
      <c r="C32" s="12">
        <f t="shared" si="0"/>
        <v>53.4570624</v>
      </c>
      <c r="D32" s="4">
        <v>12.768</v>
      </c>
      <c r="E32" s="12">
        <f t="shared" si="1"/>
        <v>55.177</v>
      </c>
      <c r="F32" s="5">
        <v>13.178800038215345</v>
      </c>
      <c r="G32" s="12">
        <f t="shared" si="2"/>
        <v>0.41080003821534383</v>
      </c>
      <c r="H32" s="8"/>
    </row>
    <row r="33" spans="1:8" ht="15.75">
      <c r="A33" s="3" t="str">
        <f>'[68]Лист1'!$C$9</f>
        <v>28</v>
      </c>
      <c r="B33" s="3" t="str">
        <f>'[68]Лист1'!$D$15</f>
        <v>9A-0100545</v>
      </c>
      <c r="C33" s="12">
        <f t="shared" si="0"/>
        <v>42.684426</v>
      </c>
      <c r="D33" s="4">
        <v>10.195</v>
      </c>
      <c r="E33" s="12">
        <f t="shared" si="1"/>
        <v>45.287</v>
      </c>
      <c r="F33" s="5">
        <v>10.816614120569408</v>
      </c>
      <c r="G33" s="12">
        <f t="shared" si="2"/>
        <v>0.6216141205694079</v>
      </c>
      <c r="H33" s="8"/>
    </row>
    <row r="34" spans="1:8" ht="15.75">
      <c r="A34" s="3" t="str">
        <f>'[69]Лист1'!$C$9</f>
        <v>29</v>
      </c>
      <c r="B34" s="3" t="str">
        <f>'[69]Лист1'!$D$15</f>
        <v>9A-0100603</v>
      </c>
      <c r="C34" s="12">
        <f t="shared" si="0"/>
        <v>0</v>
      </c>
      <c r="D34" s="4">
        <v>0</v>
      </c>
      <c r="E34" s="12">
        <f t="shared" si="1"/>
        <v>0</v>
      </c>
      <c r="F34" s="5">
        <v>0</v>
      </c>
      <c r="G34" s="12">
        <f t="shared" si="2"/>
        <v>0</v>
      </c>
      <c r="H34" s="8">
        <v>0.8340201005025126</v>
      </c>
    </row>
    <row r="35" spans="1:8" ht="15.75">
      <c r="A35" s="3" t="str">
        <f>'[71]Лист1'!$C$9</f>
        <v>30</v>
      </c>
      <c r="B35" s="3" t="str">
        <f>'[71]Лист1'!$D$15</f>
        <v>9A-0100411</v>
      </c>
      <c r="C35" s="12">
        <f t="shared" si="0"/>
        <v>53.289590399999994</v>
      </c>
      <c r="D35" s="4">
        <v>12.728</v>
      </c>
      <c r="E35" s="12">
        <f t="shared" si="1"/>
        <v>59.052</v>
      </c>
      <c r="F35" s="5">
        <v>14.10432788764689</v>
      </c>
      <c r="G35" s="12">
        <f t="shared" si="2"/>
        <v>1.376327887646891</v>
      </c>
      <c r="H35" s="8"/>
    </row>
    <row r="36" spans="1:8" ht="15.75">
      <c r="A36" s="3" t="str">
        <f>'[72]Лист1'!$C$9</f>
        <v>31</v>
      </c>
      <c r="B36" s="3" t="str">
        <f>'[72]Лист1'!$D$15</f>
        <v>9A-0100371</v>
      </c>
      <c r="C36" s="12">
        <f t="shared" si="0"/>
        <v>43.50922559999999</v>
      </c>
      <c r="D36" s="4">
        <v>10.392</v>
      </c>
      <c r="E36" s="12">
        <f t="shared" si="1"/>
        <v>46.581</v>
      </c>
      <c r="F36" s="5">
        <v>11.125680710805389</v>
      </c>
      <c r="G36" s="12">
        <f t="shared" si="2"/>
        <v>0.7336807108053893</v>
      </c>
      <c r="H36" s="8"/>
    </row>
    <row r="37" spans="1:8" ht="15.75">
      <c r="A37" s="3" t="str">
        <f>'[73]Лист1'!$C$9</f>
        <v>32</v>
      </c>
      <c r="B37" s="3" t="str">
        <f>'[73]Лист1'!$D$15</f>
        <v>9A-0100374</v>
      </c>
      <c r="C37" s="12">
        <f t="shared" si="0"/>
        <v>53.1263052</v>
      </c>
      <c r="D37" s="4">
        <v>12.689</v>
      </c>
      <c r="E37" s="12">
        <f t="shared" si="1"/>
        <v>55.712999999999994</v>
      </c>
      <c r="F37" s="5">
        <v>13.306821438807681</v>
      </c>
      <c r="G37" s="12">
        <f t="shared" si="2"/>
        <v>0.617821438807681</v>
      </c>
      <c r="H37" s="8"/>
    </row>
    <row r="38" spans="1:8" ht="15.75">
      <c r="A38" s="3" t="str">
        <f>'[74]Лист1'!$C$9</f>
        <v>33</v>
      </c>
      <c r="B38" s="3" t="str">
        <f>'[74]Лист1'!$D$15</f>
        <v>9A-0100343</v>
      </c>
      <c r="C38" s="12">
        <f t="shared" si="0"/>
        <v>41.281848</v>
      </c>
      <c r="D38" s="4">
        <v>9.86</v>
      </c>
      <c r="E38" s="12">
        <f t="shared" si="1"/>
        <v>42.651999999999994</v>
      </c>
      <c r="F38" s="5">
        <v>10.187255182955957</v>
      </c>
      <c r="G38" s="12">
        <f t="shared" si="2"/>
        <v>0.3272551829559571</v>
      </c>
      <c r="H38" s="8"/>
    </row>
    <row r="39" spans="1:8" ht="15.75">
      <c r="A39" s="3" t="str">
        <f>'[75]Лист1'!$C$9</f>
        <v>34</v>
      </c>
      <c r="B39" s="3" t="str">
        <f>'[75]Лист1'!$D$15</f>
        <v>9A-0100329</v>
      </c>
      <c r="C39" s="12">
        <f t="shared" si="0"/>
        <v>47.5578612</v>
      </c>
      <c r="D39" s="4">
        <v>11.359</v>
      </c>
      <c r="E39" s="12">
        <f t="shared" si="1"/>
        <v>51.77</v>
      </c>
      <c r="F39" s="5">
        <v>12.365052068405467</v>
      </c>
      <c r="G39" s="12">
        <f t="shared" si="2"/>
        <v>1.0060520684054666</v>
      </c>
      <c r="H39" s="8"/>
    </row>
    <row r="40" spans="1:8" ht="15.75">
      <c r="A40" s="3" t="str">
        <f>'[76]Лист1'!$C$9</f>
        <v>35</v>
      </c>
      <c r="B40" s="3" t="str">
        <f>'[76]Лист1'!$D$15</f>
        <v>9A-0100367</v>
      </c>
      <c r="C40" s="12">
        <f t="shared" si="0"/>
        <v>78.4020168</v>
      </c>
      <c r="D40" s="4">
        <v>18.726</v>
      </c>
      <c r="E40" s="12">
        <f t="shared" si="1"/>
        <v>85.503</v>
      </c>
      <c r="F40" s="5">
        <v>20.422040699340787</v>
      </c>
      <c r="G40" s="12">
        <f t="shared" si="2"/>
        <v>1.696040699340788</v>
      </c>
      <c r="H40" s="8"/>
    </row>
    <row r="41" spans="1:8" ht="15.75">
      <c r="A41" s="3" t="str">
        <f>'[77]Лист1'!$C$9</f>
        <v>36</v>
      </c>
      <c r="B41" s="3" t="str">
        <f>'[77]Лист1'!$D$15</f>
        <v>9A-0100370</v>
      </c>
      <c r="C41" s="12">
        <f t="shared" si="0"/>
        <v>0</v>
      </c>
      <c r="D41" s="4">
        <v>0</v>
      </c>
      <c r="E41" s="12">
        <f t="shared" si="1"/>
        <v>0</v>
      </c>
      <c r="F41" s="5">
        <v>0</v>
      </c>
      <c r="G41" s="12">
        <f t="shared" si="2"/>
        <v>0</v>
      </c>
      <c r="H41" s="8">
        <v>0.8999999999999999</v>
      </c>
    </row>
    <row r="42" spans="1:8" ht="15.75">
      <c r="A42" s="3" t="str">
        <f>'[78]Лист1'!$C$9</f>
        <v>37</v>
      </c>
      <c r="B42" s="3" t="str">
        <f>'[78]Лист1'!$D$15</f>
        <v>9A-0100384</v>
      </c>
      <c r="C42" s="12">
        <f t="shared" si="0"/>
        <v>22.943664000000002</v>
      </c>
      <c r="D42" s="4">
        <v>5.48</v>
      </c>
      <c r="E42" s="12">
        <f t="shared" si="1"/>
        <v>25.321</v>
      </c>
      <c r="F42" s="5">
        <v>6.047816948504825</v>
      </c>
      <c r="G42" s="12">
        <f t="shared" si="2"/>
        <v>0.5678169485048246</v>
      </c>
      <c r="H42" s="8"/>
    </row>
    <row r="43" spans="1:8" ht="15.75">
      <c r="A43" s="3" t="str">
        <f>'[79]Лист1'!$C$9</f>
        <v>38</v>
      </c>
      <c r="B43" s="3" t="str">
        <f>'[79]Лист1'!$D$15</f>
        <v>9A-0100379</v>
      </c>
      <c r="C43" s="12">
        <f t="shared" si="0"/>
        <v>24.551395199999998</v>
      </c>
      <c r="D43" s="4">
        <v>5.864</v>
      </c>
      <c r="E43" s="12">
        <f t="shared" si="1"/>
        <v>26.544</v>
      </c>
      <c r="F43" s="5">
        <v>6.339925480080253</v>
      </c>
      <c r="G43" s="12">
        <f t="shared" si="2"/>
        <v>0.47592548008025304</v>
      </c>
      <c r="H43" s="8"/>
    </row>
    <row r="44" spans="1:8" ht="15.75">
      <c r="A44" s="3" t="str">
        <f>'[80]Лист1'!$C$9</f>
        <v>39</v>
      </c>
      <c r="B44" s="3" t="str">
        <f>'[80]Лист1'!$D$15</f>
        <v>9A-0100358</v>
      </c>
      <c r="C44" s="12">
        <f t="shared" si="0"/>
        <v>3.0312431999999996</v>
      </c>
      <c r="D44" s="4">
        <v>0.724</v>
      </c>
      <c r="E44" s="12">
        <f t="shared" si="1"/>
        <v>4.1742396</v>
      </c>
      <c r="F44" s="5">
        <v>0.997</v>
      </c>
      <c r="G44" s="12">
        <f t="shared" si="2"/>
        <v>0.273</v>
      </c>
      <c r="H44" s="8"/>
    </row>
    <row r="45" spans="1:8" ht="15.75">
      <c r="A45" s="3" t="str">
        <f>'[82]Лист1'!$C$9</f>
        <v>40</v>
      </c>
      <c r="B45" s="3" t="str">
        <f>'[82]Лист1'!$D$15</f>
        <v>9A-0100416</v>
      </c>
      <c r="C45" s="12">
        <f t="shared" si="0"/>
        <v>55.6174512</v>
      </c>
      <c r="D45" s="4">
        <v>13.284</v>
      </c>
      <c r="E45" s="12">
        <f t="shared" si="1"/>
        <v>60.127</v>
      </c>
      <c r="F45" s="5">
        <v>14.36108722652145</v>
      </c>
      <c r="G45" s="12">
        <f t="shared" si="2"/>
        <v>1.0770872265214493</v>
      </c>
      <c r="H45" s="8"/>
    </row>
    <row r="46" spans="1:8" ht="15.75">
      <c r="A46" s="3" t="str">
        <f>'[83]Лист1'!$C$9</f>
        <v>41</v>
      </c>
      <c r="B46" s="3" t="str">
        <f>'[83]Лист1'!$D$15</f>
        <v>9A-0100354</v>
      </c>
      <c r="C46" s="12">
        <f t="shared" si="0"/>
        <v>73.7839764</v>
      </c>
      <c r="D46" s="4">
        <v>17.623</v>
      </c>
      <c r="E46" s="12">
        <f t="shared" si="1"/>
        <v>73.782</v>
      </c>
      <c r="F46" s="5">
        <v>17.622527944969907</v>
      </c>
      <c r="G46" s="12">
        <f t="shared" si="2"/>
        <v>-0.0004720550300945092</v>
      </c>
      <c r="H46" s="8"/>
    </row>
    <row r="47" spans="1:8" ht="15.75">
      <c r="A47" s="3" t="str">
        <f>'[84]Лист1'!$C$9</f>
        <v>42</v>
      </c>
      <c r="B47" s="3" t="str">
        <f>'[84]Лист1'!$D$15</f>
        <v>9A-0100526</v>
      </c>
      <c r="C47" s="12">
        <f t="shared" si="0"/>
        <v>0</v>
      </c>
      <c r="D47" s="4">
        <v>0</v>
      </c>
      <c r="E47" s="12">
        <f t="shared" si="1"/>
        <v>0</v>
      </c>
      <c r="F47" s="5">
        <v>0</v>
      </c>
      <c r="G47" s="12">
        <f t="shared" si="2"/>
        <v>0</v>
      </c>
      <c r="H47" s="8">
        <v>1.2320703517587939</v>
      </c>
    </row>
    <row r="48" spans="1:8" ht="15.75">
      <c r="A48" s="3" t="str">
        <f>'[85]Лист1'!$C$9</f>
        <v>43</v>
      </c>
      <c r="B48" s="3" t="str">
        <f>'[85]Лист1'!$D$15</f>
        <v>9A-0100322</v>
      </c>
      <c r="C48" s="12">
        <f t="shared" si="0"/>
        <v>0</v>
      </c>
      <c r="D48" s="4">
        <v>0</v>
      </c>
      <c r="E48" s="12">
        <f t="shared" si="1"/>
        <v>0</v>
      </c>
      <c r="F48" s="5">
        <v>0</v>
      </c>
      <c r="G48" s="12">
        <f t="shared" si="2"/>
        <v>0</v>
      </c>
      <c r="H48" s="8"/>
    </row>
    <row r="49" spans="1:8" ht="15.75">
      <c r="A49" s="3" t="str">
        <f>'[86]Лист1'!$C$9</f>
        <v>44</v>
      </c>
      <c r="B49" s="3" t="str">
        <f>'[86]Лист1'!$D$15</f>
        <v>9A-0100417</v>
      </c>
      <c r="C49" s="12">
        <f t="shared" si="0"/>
        <v>56.6808984</v>
      </c>
      <c r="D49" s="4">
        <v>13.538</v>
      </c>
      <c r="E49" s="12">
        <f t="shared" si="1"/>
        <v>61.462</v>
      </c>
      <c r="F49" s="5">
        <v>14.679946498519156</v>
      </c>
      <c r="G49" s="12">
        <f t="shared" si="2"/>
        <v>1.1419464985191556</v>
      </c>
      <c r="H49" s="8"/>
    </row>
    <row r="50" spans="1:8" ht="15.75">
      <c r="A50" s="3" t="str">
        <f>'[87]Лист1'!$C$9</f>
        <v>45</v>
      </c>
      <c r="B50" s="3" t="str">
        <f>'[87]Лист1'!$D$15</f>
        <v>9A-0100377</v>
      </c>
      <c r="C50" s="12">
        <f t="shared" si="0"/>
        <v>50.0573808</v>
      </c>
      <c r="D50" s="4">
        <v>11.956</v>
      </c>
      <c r="E50" s="12">
        <f t="shared" si="1"/>
        <v>51.907</v>
      </c>
      <c r="F50" s="5">
        <v>12.397773956243432</v>
      </c>
      <c r="G50" s="12">
        <f t="shared" si="2"/>
        <v>0.4417739562434324</v>
      </c>
      <c r="H50" s="8"/>
    </row>
    <row r="51" spans="1:8" ht="15.75">
      <c r="A51" s="3" t="str">
        <f>'[88]Лист1'!$C$9</f>
        <v>46</v>
      </c>
      <c r="B51" s="3" t="str">
        <f>'[88]Лист1'!$D$15</f>
        <v>9A-0100473</v>
      </c>
      <c r="C51" s="12">
        <f t="shared" si="0"/>
        <v>63.1495044</v>
      </c>
      <c r="D51" s="4">
        <v>15.083</v>
      </c>
      <c r="E51" s="12">
        <f t="shared" si="1"/>
        <v>68.931</v>
      </c>
      <c r="F51" s="5">
        <v>16.463886500429922</v>
      </c>
      <c r="G51" s="12">
        <f t="shared" si="2"/>
        <v>1.3808865004299218</v>
      </c>
      <c r="H51" s="8"/>
    </row>
    <row r="52" spans="1:8" ht="15.75">
      <c r="A52" s="3" t="str">
        <f>'[89]Лист1'!$C$9</f>
        <v>47</v>
      </c>
      <c r="B52" s="3" t="str">
        <f>'[89]Лист1'!$D$15</f>
        <v>9A-0100449</v>
      </c>
      <c r="C52" s="12">
        <f t="shared" si="0"/>
        <v>22.4035668</v>
      </c>
      <c r="D52" s="4">
        <v>5.351</v>
      </c>
      <c r="E52" s="12">
        <f t="shared" si="1"/>
        <v>23.844</v>
      </c>
      <c r="F52" s="5">
        <v>5.695041559186014</v>
      </c>
      <c r="G52" s="12">
        <f t="shared" si="2"/>
        <v>0.34404155918601376</v>
      </c>
      <c r="H52" s="8"/>
    </row>
    <row r="53" spans="1:8" ht="15.75">
      <c r="A53" s="3" t="str">
        <f>'[90]Лист1'!$C$9</f>
        <v>48</v>
      </c>
      <c r="B53" s="3" t="str">
        <f>'[90]Лист1'!$D$15</f>
        <v>9A-0100502</v>
      </c>
      <c r="C53" s="12">
        <f t="shared" si="0"/>
        <v>65.98396799999999</v>
      </c>
      <c r="D53" s="4">
        <v>15.76</v>
      </c>
      <c r="E53" s="12">
        <f t="shared" si="1"/>
        <v>70.837</v>
      </c>
      <c r="F53" s="5">
        <v>16.91912677940193</v>
      </c>
      <c r="G53" s="12">
        <f t="shared" si="2"/>
        <v>1.159126779401932</v>
      </c>
      <c r="H53" s="8"/>
    </row>
    <row r="54" spans="1:8" ht="15.75">
      <c r="A54" s="3" t="str">
        <f>'[91]Лист1'!$C$9</f>
        <v>49</v>
      </c>
      <c r="B54" s="3" t="str">
        <f>'[91]Лист1'!$D$15</f>
        <v>9A-0100493</v>
      </c>
      <c r="C54" s="12">
        <f t="shared" si="0"/>
        <v>25.4473704</v>
      </c>
      <c r="D54" s="4">
        <v>6.078</v>
      </c>
      <c r="E54" s="12">
        <f t="shared" si="1"/>
        <v>29.64</v>
      </c>
      <c r="F54" s="5">
        <v>7.07939237603898</v>
      </c>
      <c r="G54" s="12">
        <f t="shared" si="2"/>
        <v>1.0013923760389796</v>
      </c>
      <c r="H54" s="8"/>
    </row>
    <row r="55" spans="1:8" ht="15.75">
      <c r="A55" s="3" t="str">
        <f>'[93]Лист1'!$C$9</f>
        <v>50</v>
      </c>
      <c r="B55" s="3" t="str">
        <f>'[93]Лист1'!$D$15</f>
        <v>9A-0100380</v>
      </c>
      <c r="C55" s="12">
        <f t="shared" si="0"/>
        <v>46.57815</v>
      </c>
      <c r="D55" s="4">
        <v>11.125</v>
      </c>
      <c r="E55" s="12">
        <f t="shared" si="1"/>
        <v>48.548</v>
      </c>
      <c r="F55" s="5">
        <v>11.595490589471673</v>
      </c>
      <c r="G55" s="12">
        <f t="shared" si="2"/>
        <v>0.4704905894716731</v>
      </c>
      <c r="H55" s="8"/>
    </row>
    <row r="56" spans="1:8" ht="15.75">
      <c r="A56" s="3" t="str">
        <f>'[94]Лист1'!$C$9</f>
        <v>51</v>
      </c>
      <c r="B56" s="3" t="str">
        <f>'[94]Лист1'!$D$15</f>
        <v>9A-0100378</v>
      </c>
      <c r="C56" s="12">
        <f t="shared" si="0"/>
        <v>66.6078012</v>
      </c>
      <c r="D56" s="4">
        <v>15.909</v>
      </c>
      <c r="E56" s="12">
        <f t="shared" si="1"/>
        <v>74.199</v>
      </c>
      <c r="F56" s="5">
        <v>17.72212668386357</v>
      </c>
      <c r="G56" s="12">
        <f t="shared" si="2"/>
        <v>1.8131266838635707</v>
      </c>
      <c r="H56" s="8"/>
    </row>
    <row r="57" spans="1:8" ht="15.75">
      <c r="A57" s="3" t="str">
        <f>'[95]Лист1'!$C$9</f>
        <v>52</v>
      </c>
      <c r="B57" s="3" t="str">
        <f>'[95]Лист1'!$D$15</f>
        <v>9A-0100365</v>
      </c>
      <c r="C57" s="12">
        <f t="shared" si="0"/>
        <v>26.565246</v>
      </c>
      <c r="D57" s="4">
        <v>6.345</v>
      </c>
      <c r="E57" s="12">
        <f t="shared" si="1"/>
        <v>28.228</v>
      </c>
      <c r="F57" s="5">
        <v>6.742141970000956</v>
      </c>
      <c r="G57" s="12">
        <f t="shared" si="2"/>
        <v>0.3971419700009564</v>
      </c>
      <c r="H57" s="8"/>
    </row>
    <row r="58" spans="1:8" ht="15.75">
      <c r="A58" s="3" t="str">
        <f>'[96]Лист1'!$C$9</f>
        <v>53</v>
      </c>
      <c r="B58" s="3" t="str">
        <f>'[96]Лист1'!$D$15</f>
        <v>9A-0100400</v>
      </c>
      <c r="C58" s="12">
        <f t="shared" si="0"/>
        <v>106.7382792</v>
      </c>
      <c r="D58" s="4">
        <v>25.494</v>
      </c>
      <c r="E58" s="12">
        <f t="shared" si="1"/>
        <v>111.971</v>
      </c>
      <c r="F58" s="5">
        <v>26.743813891277348</v>
      </c>
      <c r="G58" s="12">
        <f t="shared" si="2"/>
        <v>1.2498138912773484</v>
      </c>
      <c r="H58" s="8"/>
    </row>
    <row r="59" spans="1:8" ht="15.75">
      <c r="A59" s="3" t="str">
        <f>'[97]Лист1'!$C$9</f>
        <v>54</v>
      </c>
      <c r="B59" s="3" t="str">
        <f>'[97]Лист1'!$D$15</f>
        <v>9A-0100410</v>
      </c>
      <c r="C59" s="12">
        <f t="shared" si="0"/>
        <v>70.0116696</v>
      </c>
      <c r="D59" s="4">
        <v>16.722</v>
      </c>
      <c r="E59" s="12">
        <f t="shared" si="1"/>
        <v>74.09</v>
      </c>
      <c r="F59" s="5">
        <v>17.696092481131174</v>
      </c>
      <c r="G59" s="12">
        <f t="shared" si="2"/>
        <v>0.9740924811311729</v>
      </c>
      <c r="H59" s="8"/>
    </row>
    <row r="60" spans="1:8" ht="15.75">
      <c r="A60" s="3" t="str">
        <f>'[98]Лист1'!$C$9</f>
        <v>55</v>
      </c>
      <c r="B60" s="3" t="str">
        <f>'[98]Лист1'!$D$15</f>
        <v>9A-0100330</v>
      </c>
      <c r="C60" s="12">
        <f t="shared" si="0"/>
        <v>39.2135688</v>
      </c>
      <c r="D60" s="4">
        <v>9.366</v>
      </c>
      <c r="E60" s="12">
        <f t="shared" si="1"/>
        <v>42.502</v>
      </c>
      <c r="F60" s="5">
        <v>10.151428298461834</v>
      </c>
      <c r="G60" s="12">
        <f t="shared" si="2"/>
        <v>0.7854282984618344</v>
      </c>
      <c r="H60" s="8"/>
    </row>
    <row r="61" spans="1:8" ht="15.75">
      <c r="A61" s="3" t="str">
        <f>'[99]Лист1'!$C$9</f>
        <v>56</v>
      </c>
      <c r="B61" s="3" t="str">
        <f>'[99]Лист1'!$D$15</f>
        <v>9A-0100395</v>
      </c>
      <c r="C61" s="12">
        <f t="shared" si="0"/>
        <v>18.9536436</v>
      </c>
      <c r="D61" s="4">
        <v>4.527</v>
      </c>
      <c r="E61" s="12">
        <f t="shared" si="1"/>
        <v>18.953</v>
      </c>
      <c r="F61" s="5">
        <v>4.526846278780931</v>
      </c>
      <c r="G61" s="12">
        <f t="shared" si="2"/>
        <v>-0.00015372121906942482</v>
      </c>
      <c r="H61" s="8"/>
    </row>
    <row r="62" spans="1:8" ht="15.75">
      <c r="A62" s="3" t="str">
        <f>'[100]Лист1'!$C$9</f>
        <v>57</v>
      </c>
      <c r="B62" s="3" t="str">
        <f>'[100]Лист1'!$D$15</f>
        <v>9A-0100366</v>
      </c>
      <c r="C62" s="12">
        <f t="shared" si="0"/>
        <v>11.3587884</v>
      </c>
      <c r="D62" s="4">
        <v>2.713</v>
      </c>
      <c r="E62" s="12">
        <f t="shared" si="1"/>
        <v>11.361</v>
      </c>
      <c r="F62" s="5">
        <v>2.7135282315849816</v>
      </c>
      <c r="G62" s="12">
        <f t="shared" si="2"/>
        <v>0.0005282315849814978</v>
      </c>
      <c r="H62" s="8"/>
    </row>
    <row r="63" spans="1:8" ht="15.75">
      <c r="A63" s="3" t="str">
        <f>'[101]Лист1'!$C$9</f>
        <v>58</v>
      </c>
      <c r="B63" s="3" t="str">
        <f>'[101]Лист1'!$D$15</f>
        <v>9A-0100363</v>
      </c>
      <c r="C63" s="12">
        <f t="shared" si="0"/>
        <v>12.5478396</v>
      </c>
      <c r="D63" s="4">
        <v>2.997</v>
      </c>
      <c r="E63" s="12">
        <f t="shared" si="1"/>
        <v>12.549</v>
      </c>
      <c r="F63" s="5">
        <v>2.9972771567784466</v>
      </c>
      <c r="G63" s="12">
        <f t="shared" si="2"/>
        <v>0.00027715677844675213</v>
      </c>
      <c r="H63" s="8"/>
    </row>
    <row r="64" spans="1:8" ht="15.75">
      <c r="A64" s="3" t="str">
        <f>'[102]Лист1'!$C$9</f>
        <v>59</v>
      </c>
      <c r="B64" s="3" t="str">
        <f>'[102]Лист1'!$D$15</f>
        <v>9A-0100345</v>
      </c>
      <c r="C64" s="12">
        <f t="shared" si="0"/>
        <v>12.0286764</v>
      </c>
      <c r="D64" s="4">
        <v>2.873</v>
      </c>
      <c r="E64" s="12">
        <f t="shared" si="1"/>
        <v>12.091</v>
      </c>
      <c r="F64" s="5">
        <v>2.8878857361230534</v>
      </c>
      <c r="G64" s="12">
        <f t="shared" si="2"/>
        <v>0.014885736123053217</v>
      </c>
      <c r="H64" s="8"/>
    </row>
    <row r="65" spans="1:8" ht="15.75">
      <c r="A65" s="3" t="str">
        <f>'[104]Лист1'!$C$9</f>
        <v>60</v>
      </c>
      <c r="B65" s="3" t="str">
        <f>'[104]Лист1'!$D$15</f>
        <v>9A-0100623</v>
      </c>
      <c r="C65" s="12">
        <f t="shared" si="0"/>
        <v>41.9475492</v>
      </c>
      <c r="D65" s="4">
        <v>10.019</v>
      </c>
      <c r="E65" s="12">
        <f t="shared" si="1"/>
        <v>45.194</v>
      </c>
      <c r="F65" s="5">
        <v>10.794401452183052</v>
      </c>
      <c r="G65" s="12">
        <f t="shared" si="2"/>
        <v>0.7754014521830523</v>
      </c>
      <c r="H65" s="8"/>
    </row>
    <row r="66" spans="1:8" ht="15.75">
      <c r="A66" s="3" t="str">
        <f>'[105]Лист1'!$C$9</f>
        <v>61</v>
      </c>
      <c r="B66" s="3" t="str">
        <f>'[105]Лист1'!$D$15</f>
        <v>9A-0100636</v>
      </c>
      <c r="C66" s="12">
        <f t="shared" si="0"/>
        <v>0</v>
      </c>
      <c r="D66" s="4">
        <v>0</v>
      </c>
      <c r="E66" s="12">
        <f t="shared" si="1"/>
        <v>0</v>
      </c>
      <c r="F66" s="5">
        <v>0</v>
      </c>
      <c r="G66" s="12">
        <f t="shared" si="2"/>
        <v>0</v>
      </c>
      <c r="H66" s="8">
        <v>0.621431870669746</v>
      </c>
    </row>
    <row r="67" spans="1:8" ht="15.75">
      <c r="A67" s="3" t="str">
        <f>'[106]Лист1'!$C$9</f>
        <v>62</v>
      </c>
      <c r="B67" s="3" t="str">
        <f>'[106]Лист1'!$D$15</f>
        <v>9A-0100672</v>
      </c>
      <c r="C67" s="12">
        <f t="shared" si="0"/>
        <v>0</v>
      </c>
      <c r="D67" s="4">
        <v>0</v>
      </c>
      <c r="E67" s="12">
        <f t="shared" si="1"/>
        <v>0</v>
      </c>
      <c r="F67" s="5">
        <v>0</v>
      </c>
      <c r="G67" s="12">
        <f t="shared" si="2"/>
        <v>0</v>
      </c>
      <c r="H67" s="8"/>
    </row>
    <row r="68" spans="1:8" ht="15.75">
      <c r="A68" s="3" t="str">
        <f>'[107]Лист1'!$C$9</f>
        <v>63</v>
      </c>
      <c r="B68" s="3" t="str">
        <f>'[107]Лист1'!$D$15</f>
        <v>9A-0100641</v>
      </c>
      <c r="C68" s="12">
        <f t="shared" si="0"/>
        <v>69.62648399999999</v>
      </c>
      <c r="D68" s="4">
        <v>16.63</v>
      </c>
      <c r="E68" s="12">
        <f t="shared" si="1"/>
        <v>76.181</v>
      </c>
      <c r="F68" s="5">
        <v>18.195519250979267</v>
      </c>
      <c r="G68" s="12">
        <f t="shared" si="2"/>
        <v>1.5655192509792677</v>
      </c>
      <c r="H68" s="8"/>
    </row>
    <row r="69" spans="1:8" ht="15.75">
      <c r="A69" s="3" t="str">
        <f>'[108]Лист1'!$C$9</f>
        <v>64</v>
      </c>
      <c r="B69" s="3" t="str">
        <f>'[108]Лист1'!$D$15</f>
        <v>9A-0100637</v>
      </c>
      <c r="C69" s="12">
        <f t="shared" si="0"/>
        <v>25.727885999999998</v>
      </c>
      <c r="D69" s="4">
        <v>6.145</v>
      </c>
      <c r="E69" s="12">
        <f t="shared" si="1"/>
        <v>30.873</v>
      </c>
      <c r="F69" s="5">
        <v>7.373889366580682</v>
      </c>
      <c r="G69" s="12">
        <f t="shared" si="2"/>
        <v>1.2288893665806828</v>
      </c>
      <c r="H69" s="8"/>
    </row>
    <row r="70" spans="1:8" ht="15.75">
      <c r="A70" s="3" t="str">
        <f>'[109]Лист1'!$C$9</f>
        <v>65</v>
      </c>
      <c r="B70" s="3" t="str">
        <f>'[109]Лист1'!$D$15</f>
        <v>9A-0100645</v>
      </c>
      <c r="C70" s="12">
        <f t="shared" si="0"/>
        <v>32.1295032</v>
      </c>
      <c r="D70" s="4">
        <v>7.674</v>
      </c>
      <c r="E70" s="12">
        <f t="shared" si="1"/>
        <v>32.128</v>
      </c>
      <c r="F70" s="5">
        <v>7.67364096684819</v>
      </c>
      <c r="G70" s="12">
        <f t="shared" si="2"/>
        <v>-0.0003590331518106282</v>
      </c>
      <c r="H70" s="8"/>
    </row>
    <row r="71" spans="1:8" ht="15.75">
      <c r="A71" s="3" t="str">
        <f>'[110]Лист1'!$C$9</f>
        <v>66</v>
      </c>
      <c r="B71" s="3" t="str">
        <f>'[110]Лист1'!$D$15</f>
        <v>9A-0100669</v>
      </c>
      <c r="C71" s="12">
        <f aca="true" t="shared" si="3" ref="C71:C134">D71*4.1868</f>
        <v>0</v>
      </c>
      <c r="D71" s="4">
        <v>0</v>
      </c>
      <c r="E71" s="12">
        <f aca="true" t="shared" si="4" ref="E71:E134">F71*4.1868</f>
        <v>0</v>
      </c>
      <c r="F71" s="5">
        <v>0</v>
      </c>
      <c r="G71" s="12">
        <f aca="true" t="shared" si="5" ref="G71:G134">F71-D71</f>
        <v>0</v>
      </c>
      <c r="H71" s="8">
        <v>0.453431870669746</v>
      </c>
    </row>
    <row r="72" spans="1:8" ht="15.75">
      <c r="A72" s="3" t="str">
        <f>'[111]Лист1'!$C$9</f>
        <v>67</v>
      </c>
      <c r="B72" s="3" t="str">
        <f>'[111]Лист1'!$D$15</f>
        <v>9A-0100476</v>
      </c>
      <c r="C72" s="12">
        <f t="shared" si="3"/>
        <v>12.987453599999998</v>
      </c>
      <c r="D72" s="4">
        <v>3.102</v>
      </c>
      <c r="E72" s="12">
        <f t="shared" si="4"/>
        <v>12.987453599999998</v>
      </c>
      <c r="F72" s="5">
        <v>3.102</v>
      </c>
      <c r="G72" s="12">
        <f t="shared" si="5"/>
        <v>0</v>
      </c>
      <c r="H72" s="8"/>
    </row>
    <row r="73" spans="1:8" ht="15.75">
      <c r="A73" s="3" t="str">
        <f>'[112]Лист1'!$C$9</f>
        <v>68</v>
      </c>
      <c r="B73" s="3" t="str">
        <f>'[112]Лист1'!$D$15</f>
        <v>9A-0100529</v>
      </c>
      <c r="C73" s="12">
        <f t="shared" si="3"/>
        <v>49.2911964</v>
      </c>
      <c r="D73" s="4">
        <v>11.773</v>
      </c>
      <c r="E73" s="12">
        <f t="shared" si="4"/>
        <v>53.226</v>
      </c>
      <c r="F73" s="5">
        <v>12.7128116938951</v>
      </c>
      <c r="G73" s="12">
        <f t="shared" si="5"/>
        <v>0.9398116938951002</v>
      </c>
      <c r="H73" s="8"/>
    </row>
    <row r="74" spans="1:8" ht="15.75">
      <c r="A74" s="3" t="str">
        <f>'[113]Лист1'!$C$9</f>
        <v>69</v>
      </c>
      <c r="B74" s="3" t="str">
        <f>'[113]Лист1'!$D$15</f>
        <v>9A-0100587</v>
      </c>
      <c r="C74" s="12">
        <f t="shared" si="3"/>
        <v>0</v>
      </c>
      <c r="D74" s="4">
        <v>0</v>
      </c>
      <c r="E74" s="12">
        <f t="shared" si="4"/>
        <v>0</v>
      </c>
      <c r="F74" s="5">
        <v>0</v>
      </c>
      <c r="G74" s="12">
        <f t="shared" si="5"/>
        <v>0</v>
      </c>
      <c r="H74" s="8">
        <v>1.0287537688442212</v>
      </c>
    </row>
    <row r="75" spans="1:8" ht="15.75">
      <c r="A75" s="3" t="str">
        <f>'[115]Лист1'!$C$9</f>
        <v>70</v>
      </c>
      <c r="B75" s="3" t="str">
        <f>'[115]Лист1'!$D$15</f>
        <v>9A-0100421</v>
      </c>
      <c r="C75" s="12">
        <f t="shared" si="3"/>
        <v>0</v>
      </c>
      <c r="D75" s="4">
        <v>0</v>
      </c>
      <c r="E75" s="12">
        <f t="shared" si="4"/>
        <v>0</v>
      </c>
      <c r="F75" s="5">
        <v>0</v>
      </c>
      <c r="G75" s="12">
        <f t="shared" si="5"/>
        <v>0</v>
      </c>
      <c r="H75" s="8">
        <v>0.6385034642032332</v>
      </c>
    </row>
    <row r="76" spans="1:8" ht="15.75">
      <c r="A76" s="3" t="str">
        <f>'[116]Лист1'!$C$9</f>
        <v>71</v>
      </c>
      <c r="B76" s="3" t="str">
        <f>'[116]Лист1'!$D$15</f>
        <v>9A-0100505</v>
      </c>
      <c r="C76" s="12">
        <f t="shared" si="3"/>
        <v>59.996843999999996</v>
      </c>
      <c r="D76" s="4">
        <v>14.33</v>
      </c>
      <c r="E76" s="12">
        <f t="shared" si="4"/>
        <v>66.444</v>
      </c>
      <c r="F76" s="5">
        <v>15.86987675551734</v>
      </c>
      <c r="G76" s="12">
        <f t="shared" si="5"/>
        <v>1.5398767555173407</v>
      </c>
      <c r="H76" s="8"/>
    </row>
    <row r="77" spans="1:8" ht="15.75">
      <c r="A77" s="3" t="str">
        <f>'[117]Лист1'!$C$9</f>
        <v>72</v>
      </c>
      <c r="B77" s="3" t="str">
        <f>'[117]Лист1'!$D$15</f>
        <v>9A-0100519</v>
      </c>
      <c r="C77" s="12">
        <f t="shared" si="3"/>
        <v>83.1540348</v>
      </c>
      <c r="D77" s="4">
        <v>19.861</v>
      </c>
      <c r="E77" s="12">
        <f t="shared" si="4"/>
        <v>85.757</v>
      </c>
      <c r="F77" s="5">
        <v>20.482707557084172</v>
      </c>
      <c r="G77" s="12">
        <f t="shared" si="5"/>
        <v>0.6217075570841715</v>
      </c>
      <c r="H77" s="8"/>
    </row>
    <row r="78" spans="1:8" ht="15.75">
      <c r="A78" s="3" t="str">
        <f>'[118]Лист1'!$C$9</f>
        <v>73</v>
      </c>
      <c r="B78" s="3" t="str">
        <f>'[118]Лист1'!$D$15</f>
        <v>9A-0100424</v>
      </c>
      <c r="C78" s="12">
        <f t="shared" si="3"/>
        <v>36.0776556</v>
      </c>
      <c r="D78" s="4">
        <v>8.617</v>
      </c>
      <c r="E78" s="12">
        <f t="shared" si="4"/>
        <v>36.077</v>
      </c>
      <c r="F78" s="5">
        <v>8.616843412630171</v>
      </c>
      <c r="G78" s="12">
        <f t="shared" si="5"/>
        <v>-0.00015658736982970822</v>
      </c>
      <c r="H78" s="8"/>
    </row>
    <row r="79" spans="1:8" ht="15.75">
      <c r="A79" s="3" t="str">
        <f>'[119]Лист1'!$C$9</f>
        <v>74</v>
      </c>
      <c r="B79" s="3" t="str">
        <f>'[119]Лист1'!$D$15</f>
        <v>9A-0100581</v>
      </c>
      <c r="C79" s="12">
        <f t="shared" si="3"/>
        <v>52.6029552</v>
      </c>
      <c r="D79" s="4">
        <v>12.564</v>
      </c>
      <c r="E79" s="12">
        <f t="shared" si="4"/>
        <v>55.326</v>
      </c>
      <c r="F79" s="5">
        <v>13.21438807681284</v>
      </c>
      <c r="G79" s="12">
        <f t="shared" si="5"/>
        <v>0.65038807681284</v>
      </c>
      <c r="H79" s="8"/>
    </row>
    <row r="80" spans="1:8" ht="15.75">
      <c r="A80" s="3" t="str">
        <f>'[120]Лист1'!$C$9</f>
        <v>75</v>
      </c>
      <c r="B80" s="3" t="str">
        <f>'[120]Лист1'!$D$15</f>
        <v>9A-0100580</v>
      </c>
      <c r="C80" s="12">
        <f t="shared" si="3"/>
        <v>0</v>
      </c>
      <c r="D80" s="4">
        <v>0</v>
      </c>
      <c r="E80" s="12">
        <f t="shared" si="4"/>
        <v>0</v>
      </c>
      <c r="F80" s="5">
        <v>0</v>
      </c>
      <c r="G80" s="12">
        <f t="shared" si="5"/>
        <v>0</v>
      </c>
      <c r="H80" s="8">
        <v>0.5659798994974874</v>
      </c>
    </row>
    <row r="81" spans="1:8" ht="15.75">
      <c r="A81" s="3" t="str">
        <f>'[121]Лист1'!$C$9</f>
        <v>76</v>
      </c>
      <c r="B81" s="3" t="str">
        <f>'[121]Лист1'!$D$15</f>
        <v>9A-0100606</v>
      </c>
      <c r="C81" s="12">
        <f t="shared" si="3"/>
        <v>29.960740799999996</v>
      </c>
      <c r="D81" s="4">
        <v>7.156</v>
      </c>
      <c r="E81" s="12">
        <f t="shared" si="4"/>
        <v>32.559</v>
      </c>
      <c r="F81" s="5">
        <v>7.77658354829464</v>
      </c>
      <c r="G81" s="12">
        <f t="shared" si="5"/>
        <v>0.6205835482946407</v>
      </c>
      <c r="H81" s="8"/>
    </row>
    <row r="82" spans="1:8" ht="15.75">
      <c r="A82" s="3" t="str">
        <f>'[122]Лист1'!$C$9</f>
        <v>77</v>
      </c>
      <c r="B82" s="3" t="str">
        <f>'[122]Лист1'!$D$15</f>
        <v>9A-0100418</v>
      </c>
      <c r="C82" s="12">
        <f t="shared" si="3"/>
        <v>8.381973599999998</v>
      </c>
      <c r="D82" s="4">
        <v>2.002</v>
      </c>
      <c r="E82" s="12">
        <f t="shared" si="4"/>
        <v>8.381</v>
      </c>
      <c r="F82" s="5">
        <v>2.0017674596350434</v>
      </c>
      <c r="G82" s="12">
        <f t="shared" si="5"/>
        <v>-0.00023254036495634622</v>
      </c>
      <c r="H82" s="8"/>
    </row>
    <row r="83" spans="1:8" ht="15.75">
      <c r="A83" s="3" t="str">
        <f>'[123]Лист1'!$C$9</f>
        <v>78</v>
      </c>
      <c r="B83" s="3" t="str">
        <f>'[123]Лист1'!$D$15</f>
        <v>9A-0100325</v>
      </c>
      <c r="C83" s="12">
        <f t="shared" si="3"/>
        <v>27.193266</v>
      </c>
      <c r="D83" s="4">
        <v>6.495</v>
      </c>
      <c r="E83" s="12">
        <f t="shared" si="4"/>
        <v>27.194</v>
      </c>
      <c r="F83" s="5">
        <v>6.495175312888125</v>
      </c>
      <c r="G83" s="12">
        <f t="shared" si="5"/>
        <v>0.00017531288812477896</v>
      </c>
      <c r="H83" s="8"/>
    </row>
    <row r="84" spans="1:8" ht="15.75">
      <c r="A84" s="3" t="str">
        <f>'[124]Лист1'!$C$9</f>
        <v>79</v>
      </c>
      <c r="B84" s="3" t="str">
        <f>'[124]Лист1'!$D$15</f>
        <v>9A-0100426</v>
      </c>
      <c r="C84" s="12">
        <f t="shared" si="3"/>
        <v>20.9507472</v>
      </c>
      <c r="D84" s="4">
        <v>5.004</v>
      </c>
      <c r="E84" s="12">
        <f t="shared" si="4"/>
        <v>21.101</v>
      </c>
      <c r="F84" s="5">
        <v>5.039887264736792</v>
      </c>
      <c r="G84" s="12">
        <f t="shared" si="5"/>
        <v>0.03588726473679227</v>
      </c>
      <c r="H84" s="8"/>
    </row>
    <row r="85" spans="1:8" ht="15.75">
      <c r="A85" s="3" t="str">
        <f>'[126]Лист1'!$C$9</f>
        <v>80</v>
      </c>
      <c r="B85" s="3" t="str">
        <f>'[126]Лист1'!$D$15</f>
        <v>9A-0100413</v>
      </c>
      <c r="C85" s="12">
        <f t="shared" si="3"/>
        <v>0</v>
      </c>
      <c r="D85" s="4">
        <v>0</v>
      </c>
      <c r="E85" s="12">
        <f t="shared" si="4"/>
        <v>0</v>
      </c>
      <c r="F85" s="5">
        <v>0</v>
      </c>
      <c r="G85" s="12">
        <f t="shared" si="5"/>
        <v>0</v>
      </c>
      <c r="H85" s="8">
        <v>1.459362586605081</v>
      </c>
    </row>
    <row r="86" spans="1:8" ht="15.75">
      <c r="A86" s="3" t="str">
        <f>'[127]Лист1'!$C$9</f>
        <v>81</v>
      </c>
      <c r="B86" s="3" t="str">
        <f>'[127]Лист1'!$D$15</f>
        <v>9A-0100455</v>
      </c>
      <c r="C86" s="12">
        <f t="shared" si="3"/>
        <v>72.7540236</v>
      </c>
      <c r="D86" s="4">
        <v>17.377</v>
      </c>
      <c r="E86" s="12">
        <f t="shared" si="4"/>
        <v>78.68</v>
      </c>
      <c r="F86" s="5">
        <v>18.792395146651383</v>
      </c>
      <c r="G86" s="12">
        <f t="shared" si="5"/>
        <v>1.4153951466513846</v>
      </c>
      <c r="H86" s="8"/>
    </row>
    <row r="87" spans="1:8" ht="15.75">
      <c r="A87" s="3" t="str">
        <f>'[128]Лист1'!$C$9</f>
        <v>82</v>
      </c>
      <c r="B87" s="3" t="str">
        <f>'[128]Лист1'!$D$15</f>
        <v>9A-0100425</v>
      </c>
      <c r="C87" s="12">
        <f t="shared" si="3"/>
        <v>62.6387148</v>
      </c>
      <c r="D87" s="4">
        <v>14.961</v>
      </c>
      <c r="E87" s="12">
        <f t="shared" si="4"/>
        <v>67.816</v>
      </c>
      <c r="F87" s="5">
        <v>16.197573325690264</v>
      </c>
      <c r="G87" s="12">
        <f t="shared" si="5"/>
        <v>1.236573325690264</v>
      </c>
      <c r="H87" s="8"/>
    </row>
    <row r="88" spans="1:8" ht="15.75">
      <c r="A88" s="3" t="str">
        <f>'[129]Лист1'!$C$9</f>
        <v>83</v>
      </c>
      <c r="B88" s="3" t="str">
        <f>'[129]Лист1'!$D$15</f>
        <v>9A-0100471</v>
      </c>
      <c r="C88" s="12">
        <f t="shared" si="3"/>
        <v>49.3121304</v>
      </c>
      <c r="D88" s="4">
        <v>11.778</v>
      </c>
      <c r="E88" s="12">
        <f t="shared" si="4"/>
        <v>52.106</v>
      </c>
      <c r="F88" s="5">
        <v>12.445304289672304</v>
      </c>
      <c r="G88" s="12">
        <f t="shared" si="5"/>
        <v>0.6673042896723036</v>
      </c>
      <c r="H88" s="8"/>
    </row>
    <row r="89" spans="1:8" ht="15.75">
      <c r="A89" s="3" t="str">
        <f>'[130]Лист1'!$C$9</f>
        <v>84</v>
      </c>
      <c r="B89" s="3" t="str">
        <f>'[130]Лист1'!$D$15</f>
        <v>9A-0100348</v>
      </c>
      <c r="C89" s="12">
        <f t="shared" si="3"/>
        <v>51.0705864</v>
      </c>
      <c r="D89" s="4">
        <v>12.198</v>
      </c>
      <c r="E89" s="12">
        <f t="shared" si="4"/>
        <v>56.014</v>
      </c>
      <c r="F89" s="5">
        <v>13.378714053692558</v>
      </c>
      <c r="G89" s="12">
        <f t="shared" si="5"/>
        <v>1.180714053692558</v>
      </c>
      <c r="H89" s="8"/>
    </row>
    <row r="90" spans="1:8" ht="15.75">
      <c r="A90" s="3" t="str">
        <f>'[131]Лист1'!$C$9</f>
        <v>85</v>
      </c>
      <c r="B90" s="3" t="str">
        <f>'[131]Лист1'!$D$15</f>
        <v>9A-0100414</v>
      </c>
      <c r="C90" s="12">
        <f t="shared" si="3"/>
        <v>49.278636</v>
      </c>
      <c r="D90" s="4">
        <v>11.77</v>
      </c>
      <c r="E90" s="12">
        <f t="shared" si="4"/>
        <v>53.128</v>
      </c>
      <c r="F90" s="5">
        <v>12.689404796025604</v>
      </c>
      <c r="G90" s="12">
        <f t="shared" si="5"/>
        <v>0.9194047960256047</v>
      </c>
      <c r="H90" s="8"/>
    </row>
    <row r="91" spans="1:8" ht="15.75">
      <c r="A91" s="3" t="str">
        <f>'[132]Лист1'!$C$9</f>
        <v>86</v>
      </c>
      <c r="B91" s="3" t="str">
        <f>'[132]Лист1'!$D$15</f>
        <v>9A-0100360</v>
      </c>
      <c r="C91" s="12">
        <f t="shared" si="3"/>
        <v>48.12726599999999</v>
      </c>
      <c r="D91" s="4">
        <v>11.495</v>
      </c>
      <c r="E91" s="12">
        <f t="shared" si="4"/>
        <v>51.401999999999994</v>
      </c>
      <c r="F91" s="5">
        <v>12.277156778446546</v>
      </c>
      <c r="G91" s="12">
        <f t="shared" si="5"/>
        <v>0.7821567784465469</v>
      </c>
      <c r="H91" s="8"/>
    </row>
    <row r="92" spans="1:8" ht="15.75">
      <c r="A92" s="3" t="str">
        <f>'[133]Лист1'!$C$9</f>
        <v>87</v>
      </c>
      <c r="B92" s="3" t="str">
        <f>'[133]Лист1'!$D$15</f>
        <v>9A-0100757</v>
      </c>
      <c r="C92" s="12">
        <f t="shared" si="3"/>
        <v>0</v>
      </c>
      <c r="D92" s="4">
        <v>0</v>
      </c>
      <c r="E92" s="12">
        <f t="shared" si="4"/>
        <v>0</v>
      </c>
      <c r="F92" s="5">
        <v>0</v>
      </c>
      <c r="G92" s="12">
        <f t="shared" si="5"/>
        <v>0</v>
      </c>
      <c r="H92" s="8">
        <v>0.972</v>
      </c>
    </row>
    <row r="93" spans="1:8" ht="15.75">
      <c r="A93" s="3" t="str">
        <f>'[134]Лист1'!$C$9</f>
        <v>88</v>
      </c>
      <c r="B93" s="3" t="str">
        <f>'[134]Лист1'!$D$15</f>
        <v>9A-0100686</v>
      </c>
      <c r="C93" s="12">
        <f t="shared" si="3"/>
        <v>40.3942464</v>
      </c>
      <c r="D93" s="4">
        <v>9.648</v>
      </c>
      <c r="E93" s="12">
        <f t="shared" si="4"/>
        <v>40.447</v>
      </c>
      <c r="F93" s="5">
        <v>9.660599980892329</v>
      </c>
      <c r="G93" s="12">
        <f t="shared" si="5"/>
        <v>0.012599980892328944</v>
      </c>
      <c r="H93" s="8"/>
    </row>
    <row r="94" spans="1:8" ht="15.75">
      <c r="A94" s="3" t="str">
        <f>'[135]Лист1'!$C$9</f>
        <v>89</v>
      </c>
      <c r="B94" s="3" t="str">
        <f>'[135]Лист1'!$D$15</f>
        <v>9A-0100725</v>
      </c>
      <c r="C94" s="12">
        <f t="shared" si="3"/>
        <v>83.71506600000001</v>
      </c>
      <c r="D94" s="4">
        <v>19.995</v>
      </c>
      <c r="E94" s="12">
        <f t="shared" si="4"/>
        <v>88.599</v>
      </c>
      <c r="F94" s="5">
        <v>21.161507595299515</v>
      </c>
      <c r="G94" s="12">
        <f t="shared" si="5"/>
        <v>1.1665075952995139</v>
      </c>
      <c r="H94" s="8"/>
    </row>
    <row r="95" spans="1:8" ht="15.75">
      <c r="A95" s="3" t="str">
        <f>'[137]Лист1'!$C$9</f>
        <v>90</v>
      </c>
      <c r="B95" s="3" t="str">
        <f>'[137]Лист1'!$D$15</f>
        <v>9A-0100627</v>
      </c>
      <c r="C95" s="12">
        <f t="shared" si="3"/>
        <v>72.934056</v>
      </c>
      <c r="D95" s="4">
        <v>17.42</v>
      </c>
      <c r="E95" s="12">
        <f t="shared" si="4"/>
        <v>75.929</v>
      </c>
      <c r="F95" s="5">
        <v>18.13533008502914</v>
      </c>
      <c r="G95" s="12">
        <f t="shared" si="5"/>
        <v>0.7153300850291373</v>
      </c>
      <c r="H95" s="8"/>
    </row>
    <row r="96" spans="1:8" ht="15.75">
      <c r="A96" s="3" t="str">
        <f>'[138]Лист1'!$C$9</f>
        <v>91</v>
      </c>
      <c r="B96" s="3" t="str">
        <f>'[138]Лист1'!$D$15</f>
        <v>9A-0100756</v>
      </c>
      <c r="C96" s="12">
        <f t="shared" si="3"/>
        <v>0</v>
      </c>
      <c r="D96" s="4">
        <v>0</v>
      </c>
      <c r="E96" s="12">
        <f t="shared" si="4"/>
        <v>0</v>
      </c>
      <c r="F96" s="5">
        <v>0</v>
      </c>
      <c r="G96" s="12">
        <f t="shared" si="5"/>
        <v>0</v>
      </c>
      <c r="H96" s="8"/>
    </row>
    <row r="97" spans="1:8" ht="15.75">
      <c r="A97" s="3" t="str">
        <f>'[139]Лист1'!$C$9</f>
        <v>92</v>
      </c>
      <c r="B97" s="3" t="str">
        <f>'[139]Лист1'!$D$15</f>
        <v>9A-0100680</v>
      </c>
      <c r="C97" s="12">
        <f t="shared" si="3"/>
        <v>0</v>
      </c>
      <c r="D97" s="4">
        <v>0</v>
      </c>
      <c r="E97" s="12">
        <f t="shared" si="4"/>
        <v>0</v>
      </c>
      <c r="F97" s="5">
        <v>0</v>
      </c>
      <c r="G97" s="12">
        <f t="shared" si="5"/>
        <v>0</v>
      </c>
      <c r="H97" s="8">
        <v>0.594</v>
      </c>
    </row>
    <row r="98" spans="1:8" ht="15.75">
      <c r="A98" s="3" t="str">
        <f>'[140]Лист1'!$C$9</f>
        <v>93</v>
      </c>
      <c r="B98" s="3" t="str">
        <f>'[140]Лист1'!$D$15</f>
        <v>9A-0100719</v>
      </c>
      <c r="C98" s="12">
        <f t="shared" si="3"/>
        <v>9.767804400000001</v>
      </c>
      <c r="D98" s="4">
        <v>2.333</v>
      </c>
      <c r="E98" s="12">
        <f t="shared" si="4"/>
        <v>9.819</v>
      </c>
      <c r="F98" s="5">
        <v>2.3452278589853828</v>
      </c>
      <c r="G98" s="12">
        <f t="shared" si="5"/>
        <v>0.01222785898538259</v>
      </c>
      <c r="H98" s="8"/>
    </row>
    <row r="99" spans="1:8" ht="15.75">
      <c r="A99" s="3" t="str">
        <f>'[141]Лист1'!$C$9</f>
        <v>94</v>
      </c>
      <c r="B99" s="3" t="str">
        <f>'[141]Лист1'!$D$15</f>
        <v>9A-0100717</v>
      </c>
      <c r="C99" s="12">
        <f t="shared" si="3"/>
        <v>32.9417424</v>
      </c>
      <c r="D99" s="4">
        <v>7.868</v>
      </c>
      <c r="E99" s="12">
        <f t="shared" si="4"/>
        <v>32.94</v>
      </c>
      <c r="F99" s="5">
        <v>7.867583834909716</v>
      </c>
      <c r="G99" s="12">
        <f t="shared" si="5"/>
        <v>-0.0004161650902840819</v>
      </c>
      <c r="H99" s="8"/>
    </row>
    <row r="100" spans="1:8" ht="15.75">
      <c r="A100" s="3" t="str">
        <f>'[142]Лист1'!$C$9</f>
        <v>95</v>
      </c>
      <c r="B100" s="3" t="str">
        <f>'[142]Лист1'!$D$15</f>
        <v>9A-0100664</v>
      </c>
      <c r="C100" s="12">
        <f t="shared" si="3"/>
        <v>16.0940592</v>
      </c>
      <c r="D100" s="4">
        <v>3.844</v>
      </c>
      <c r="E100" s="12">
        <f t="shared" si="4"/>
        <v>16.132</v>
      </c>
      <c r="F100" s="5">
        <v>3.853062004394765</v>
      </c>
      <c r="G100" s="12">
        <f t="shared" si="5"/>
        <v>0.009062004394765122</v>
      </c>
      <c r="H100" s="8"/>
    </row>
    <row r="101" spans="1:8" ht="15.75">
      <c r="A101" s="3" t="str">
        <f>'[143]Лист1'!$C$9</f>
        <v>96</v>
      </c>
      <c r="B101" s="3" t="str">
        <f>'[143]Лист1'!$D$15</f>
        <v>9A-0100708</v>
      </c>
      <c r="C101" s="12">
        <f t="shared" si="3"/>
        <v>21.0009888</v>
      </c>
      <c r="D101" s="4">
        <v>5.016</v>
      </c>
      <c r="E101" s="12">
        <f t="shared" si="4"/>
        <v>22.392</v>
      </c>
      <c r="F101" s="5">
        <v>5.348237317282889</v>
      </c>
      <c r="G101" s="12">
        <f t="shared" si="5"/>
        <v>0.33223731728288897</v>
      </c>
      <c r="H101" s="8"/>
    </row>
    <row r="102" spans="1:8" ht="15.75">
      <c r="A102" s="3" t="str">
        <f>'[144]Лист1'!$C$9</f>
        <v>97</v>
      </c>
      <c r="B102" s="3" t="str">
        <f>'[144]Лист1'!$D$15</f>
        <v>9A-0100674</v>
      </c>
      <c r="C102" s="12">
        <f t="shared" si="3"/>
        <v>52.8667236</v>
      </c>
      <c r="D102" s="4">
        <v>12.627</v>
      </c>
      <c r="E102" s="12">
        <f t="shared" si="4"/>
        <v>57.369</v>
      </c>
      <c r="F102" s="5">
        <v>13.702350243622815</v>
      </c>
      <c r="G102" s="12">
        <f t="shared" si="5"/>
        <v>1.0753502436228146</v>
      </c>
      <c r="H102" s="8"/>
    </row>
    <row r="103" spans="1:8" ht="15.75">
      <c r="A103" s="3" t="str">
        <f>'[145]Лист1'!$C$9</f>
        <v>98</v>
      </c>
      <c r="B103" s="3" t="str">
        <f>'[145]Лист1'!$D$15</f>
        <v>9A-0100678</v>
      </c>
      <c r="C103" s="12">
        <f t="shared" si="3"/>
        <v>42.4667124</v>
      </c>
      <c r="D103" s="4">
        <v>10.143</v>
      </c>
      <c r="E103" s="12">
        <f t="shared" si="4"/>
        <v>44.694</v>
      </c>
      <c r="F103" s="5">
        <v>10.674978503869305</v>
      </c>
      <c r="G103" s="12">
        <f t="shared" si="5"/>
        <v>0.5319785038693041</v>
      </c>
      <c r="H103" s="8"/>
    </row>
    <row r="104" spans="1:8" ht="15.75">
      <c r="A104" s="3" t="str">
        <f>'[146]Лист1'!$C$9</f>
        <v>99</v>
      </c>
      <c r="B104" s="3" t="str">
        <f>'[146]Лист1'!$D$15</f>
        <v>9A-0100679</v>
      </c>
      <c r="C104" s="12">
        <f t="shared" si="3"/>
        <v>62.84805479999999</v>
      </c>
      <c r="D104" s="4">
        <v>15.011</v>
      </c>
      <c r="E104" s="12">
        <f t="shared" si="4"/>
        <v>65.475</v>
      </c>
      <c r="F104" s="5">
        <v>15.638435081685296</v>
      </c>
      <c r="G104" s="12">
        <f t="shared" si="5"/>
        <v>0.6274350816852969</v>
      </c>
      <c r="H104" s="8"/>
    </row>
    <row r="105" spans="1:8" ht="15.75">
      <c r="A105" s="3" t="str">
        <f>'[3]Лист1'!$C$9</f>
        <v>100</v>
      </c>
      <c r="B105" s="3" t="str">
        <f>'[3]Лист1'!$D$15</f>
        <v>9A-0100682</v>
      </c>
      <c r="C105" s="12">
        <f t="shared" si="3"/>
        <v>39.4731504</v>
      </c>
      <c r="D105" s="4">
        <v>9.428</v>
      </c>
      <c r="E105" s="12">
        <f t="shared" si="4"/>
        <v>41.038</v>
      </c>
      <c r="F105" s="5">
        <v>9.801757905799178</v>
      </c>
      <c r="G105" s="12">
        <f t="shared" si="5"/>
        <v>0.37375790579917734</v>
      </c>
      <c r="H105" s="8"/>
    </row>
    <row r="106" spans="1:8" ht="15.75">
      <c r="A106" s="3" t="str">
        <f>'[4]Лист1'!$C$9</f>
        <v>101</v>
      </c>
      <c r="B106" s="3" t="str">
        <f>'[4]Лист1'!$D$15</f>
        <v>9A-0100676</v>
      </c>
      <c r="C106" s="12">
        <f t="shared" si="3"/>
        <v>55.3662432</v>
      </c>
      <c r="D106" s="4">
        <v>13.224</v>
      </c>
      <c r="E106" s="12">
        <f t="shared" si="4"/>
        <v>59.878</v>
      </c>
      <c r="F106" s="5">
        <v>14.301614598261203</v>
      </c>
      <c r="G106" s="12">
        <f>F106-D106-0.4</f>
        <v>0.6776145982612028</v>
      </c>
      <c r="H106" s="8"/>
    </row>
    <row r="107" spans="1:8" ht="15.75">
      <c r="A107" s="3" t="str">
        <f>'[5]Лист1'!$C$9</f>
        <v>102</v>
      </c>
      <c r="B107" s="3" t="str">
        <f>'[5]Лист1'!$D$15</f>
        <v>9A-0100543</v>
      </c>
      <c r="C107" s="12">
        <f t="shared" si="3"/>
        <v>39.217755600000004</v>
      </c>
      <c r="D107" s="4">
        <v>9.367</v>
      </c>
      <c r="E107" s="12">
        <f t="shared" si="4"/>
        <v>42.834</v>
      </c>
      <c r="F107" s="5">
        <v>10.230725136142162</v>
      </c>
      <c r="G107" s="12">
        <f t="shared" si="5"/>
        <v>0.8637251361421612</v>
      </c>
      <c r="H107" s="8"/>
    </row>
    <row r="108" spans="1:8" ht="15.75">
      <c r="A108" s="3" t="str">
        <f>'[6]Лист1'!$C$9</f>
        <v>103</v>
      </c>
      <c r="B108" s="3" t="str">
        <f>'[6]Лист1'!$D$15</f>
        <v>9A-0100677</v>
      </c>
      <c r="C108" s="12">
        <f t="shared" si="3"/>
        <v>30.454783199999998</v>
      </c>
      <c r="D108" s="4">
        <v>7.274</v>
      </c>
      <c r="E108" s="12">
        <f t="shared" si="4"/>
        <v>30.457</v>
      </c>
      <c r="F108" s="5">
        <v>7.2745294735836445</v>
      </c>
      <c r="G108" s="12">
        <f t="shared" si="5"/>
        <v>0.0005294735836445241</v>
      </c>
      <c r="H108" s="8"/>
    </row>
    <row r="109" spans="1:8" ht="15.75">
      <c r="A109" s="3" t="str">
        <f>'[7]Лист1'!$C$9</f>
        <v>104</v>
      </c>
      <c r="B109" s="3" t="str">
        <f>'[7]Лист1'!$D$15</f>
        <v>9A-0100646</v>
      </c>
      <c r="C109" s="12">
        <f t="shared" si="3"/>
        <v>43.697631599999994</v>
      </c>
      <c r="D109" s="4">
        <v>10.437</v>
      </c>
      <c r="E109" s="12">
        <f t="shared" si="4"/>
        <v>49.898</v>
      </c>
      <c r="F109" s="5">
        <v>11.917932549918794</v>
      </c>
      <c r="G109" s="12">
        <f t="shared" si="5"/>
        <v>1.4809325499187942</v>
      </c>
      <c r="H109" s="8"/>
    </row>
    <row r="110" spans="1:8" ht="15.75">
      <c r="A110" s="3" t="str">
        <f>'[8]Лист1'!$C$9</f>
        <v>105</v>
      </c>
      <c r="B110" s="3" t="str">
        <f>'[8]Лист1'!$D$15</f>
        <v>9A-0100655</v>
      </c>
      <c r="C110" s="12">
        <f t="shared" si="3"/>
        <v>45.72404279999999</v>
      </c>
      <c r="D110" s="4">
        <v>10.921</v>
      </c>
      <c r="E110" s="12">
        <f t="shared" si="4"/>
        <v>49.187</v>
      </c>
      <c r="F110" s="5">
        <v>11.748113117416642</v>
      </c>
      <c r="G110" s="12">
        <f t="shared" si="5"/>
        <v>0.8271131174166424</v>
      </c>
      <c r="H110" s="8"/>
    </row>
    <row r="111" spans="1:8" ht="15.75">
      <c r="A111" s="3" t="str">
        <f>'[9]Лист1'!$C$9</f>
        <v>106</v>
      </c>
      <c r="B111" s="3" t="str">
        <f>'[9]Лист1'!$D$15</f>
        <v>9A-0100634</v>
      </c>
      <c r="C111" s="12">
        <f t="shared" si="3"/>
        <v>43.978147199999995</v>
      </c>
      <c r="D111" s="4">
        <v>10.504</v>
      </c>
      <c r="E111" s="12">
        <f t="shared" si="4"/>
        <v>48.181</v>
      </c>
      <c r="F111" s="5">
        <v>11.507834145409381</v>
      </c>
      <c r="G111" s="12">
        <f t="shared" si="5"/>
        <v>1.0038341454093818</v>
      </c>
      <c r="H111" s="8"/>
    </row>
    <row r="112" spans="1:8" ht="15.75">
      <c r="A112" s="3" t="str">
        <f>'[10]Лист1'!$C$9</f>
        <v>107</v>
      </c>
      <c r="B112" s="3" t="str">
        <f>'[10]Лист1'!$D$15</f>
        <v>9A-0100310</v>
      </c>
      <c r="C112" s="12">
        <f t="shared" si="3"/>
        <v>63.559810799999994</v>
      </c>
      <c r="D112" s="4">
        <v>15.181</v>
      </c>
      <c r="E112" s="12">
        <f t="shared" si="4"/>
        <v>67.34</v>
      </c>
      <c r="F112" s="5">
        <v>16.083882678895577</v>
      </c>
      <c r="G112" s="12">
        <f t="shared" si="5"/>
        <v>0.9028826788955779</v>
      </c>
      <c r="H112" s="8"/>
    </row>
    <row r="113" spans="1:8" ht="15.75">
      <c r="A113" s="3" t="str">
        <f>'[11]Лист1'!$C$9</f>
        <v>108</v>
      </c>
      <c r="B113" s="3" t="str">
        <f>'[11]Лист1'!$D$15</f>
        <v>9A-0100313</v>
      </c>
      <c r="C113" s="12">
        <f t="shared" si="3"/>
        <v>0</v>
      </c>
      <c r="D113" s="4">
        <v>0</v>
      </c>
      <c r="E113" s="12">
        <f t="shared" si="4"/>
        <v>0</v>
      </c>
      <c r="F113" s="5">
        <v>0</v>
      </c>
      <c r="G113" s="12">
        <f t="shared" si="5"/>
        <v>0</v>
      </c>
      <c r="H113" s="8">
        <v>0.9259698492462312</v>
      </c>
    </row>
    <row r="114" spans="1:8" ht="15.75">
      <c r="A114" s="3" t="str">
        <f>'[12]Лист1'!$C$9</f>
        <v>109</v>
      </c>
      <c r="B114" s="3" t="str">
        <f>'[12]Лист1'!$D$15</f>
        <v>9A-0100276</v>
      </c>
      <c r="C114" s="12">
        <f t="shared" si="3"/>
        <v>47.566234800000004</v>
      </c>
      <c r="D114" s="4">
        <v>11.361</v>
      </c>
      <c r="E114" s="12">
        <f t="shared" si="4"/>
        <v>50.3</v>
      </c>
      <c r="F114" s="5">
        <v>12.013948600363046</v>
      </c>
      <c r="G114" s="12">
        <f t="shared" si="5"/>
        <v>0.6529486003630449</v>
      </c>
      <c r="H114" s="8"/>
    </row>
    <row r="115" spans="1:8" ht="15.75">
      <c r="A115" s="3" t="str">
        <f>'[14]Лист1'!$C$9</f>
        <v>110</v>
      </c>
      <c r="B115" s="3" t="str">
        <f>'[14]Лист1'!$D$15</f>
        <v>9A-0100319</v>
      </c>
      <c r="C115" s="12">
        <f t="shared" si="3"/>
        <v>56.3710752</v>
      </c>
      <c r="D115" s="4">
        <v>13.464</v>
      </c>
      <c r="E115" s="12">
        <f t="shared" si="4"/>
        <v>58.466</v>
      </c>
      <c r="F115" s="5">
        <v>13.964364192223178</v>
      </c>
      <c r="G115" s="12">
        <f t="shared" si="5"/>
        <v>0.5003641922231772</v>
      </c>
      <c r="H115" s="8"/>
    </row>
    <row r="116" spans="1:8" ht="15.75">
      <c r="A116" s="3" t="str">
        <f>'[15]Лист1'!$C$9</f>
        <v>111</v>
      </c>
      <c r="B116" s="3" t="str">
        <f>'[15]Лист1'!$D$15</f>
        <v>9A-0100273</v>
      </c>
      <c r="C116" s="12">
        <f t="shared" si="3"/>
        <v>60.578809199999995</v>
      </c>
      <c r="D116" s="4">
        <v>14.469</v>
      </c>
      <c r="E116" s="12">
        <f t="shared" si="4"/>
        <v>65.311</v>
      </c>
      <c r="F116" s="5">
        <v>15.59926435463839</v>
      </c>
      <c r="G116" s="12">
        <f t="shared" si="5"/>
        <v>1.1302643546383901</v>
      </c>
      <c r="H116" s="8"/>
    </row>
    <row r="117" spans="1:8" ht="15.75">
      <c r="A117" s="3" t="str">
        <f>'[16]Лист1'!$C$9</f>
        <v>112</v>
      </c>
      <c r="B117" s="3" t="str">
        <f>'[16]Лист1'!$D$15</f>
        <v>9A-0100282</v>
      </c>
      <c r="C117" s="12">
        <f t="shared" si="3"/>
        <v>0</v>
      </c>
      <c r="D117" s="4">
        <v>0</v>
      </c>
      <c r="E117" s="12">
        <f t="shared" si="4"/>
        <v>0</v>
      </c>
      <c r="F117" s="5">
        <v>0</v>
      </c>
      <c r="G117" s="12">
        <f t="shared" si="5"/>
        <v>0</v>
      </c>
      <c r="H117" s="8">
        <v>0.3955</v>
      </c>
    </row>
    <row r="118" spans="1:8" ht="15.75">
      <c r="A118" s="3" t="str">
        <f>'[17]Лист1'!$C$9</f>
        <v>113</v>
      </c>
      <c r="B118" s="3" t="str">
        <f>'[17]Лист1'!$D$15</f>
        <v>9A-0100314</v>
      </c>
      <c r="C118" s="12">
        <f t="shared" si="3"/>
        <v>0</v>
      </c>
      <c r="D118" s="4">
        <v>0</v>
      </c>
      <c r="E118" s="12">
        <f t="shared" si="4"/>
        <v>0</v>
      </c>
      <c r="F118" s="5">
        <v>0</v>
      </c>
      <c r="G118" s="12">
        <f t="shared" si="5"/>
        <v>0</v>
      </c>
      <c r="H118" s="8">
        <v>0.6871256281407035</v>
      </c>
    </row>
    <row r="119" spans="1:8" ht="15.75">
      <c r="A119" s="3" t="str">
        <f>'[18]Лист1'!$C$9</f>
        <v>114</v>
      </c>
      <c r="B119" s="3" t="str">
        <f>'[18]Лист1'!$D$15</f>
        <v>9A-0100279</v>
      </c>
      <c r="C119" s="12">
        <f t="shared" si="3"/>
        <v>25.564600799999997</v>
      </c>
      <c r="D119" s="4">
        <v>6.106</v>
      </c>
      <c r="E119" s="12">
        <f t="shared" si="4"/>
        <v>25.565</v>
      </c>
      <c r="F119" s="5">
        <v>6.106095347281935</v>
      </c>
      <c r="G119" s="12">
        <f t="shared" si="5"/>
        <v>9.53472819347212E-05</v>
      </c>
      <c r="H119" s="8"/>
    </row>
    <row r="120" spans="1:8" ht="15.75">
      <c r="A120" s="3" t="str">
        <f>'[19]Лист1'!$C$9</f>
        <v>115</v>
      </c>
      <c r="B120" s="3" t="str">
        <f>'[19]Лист1'!$D$15</f>
        <v>9A-0100281</v>
      </c>
      <c r="C120" s="12">
        <f t="shared" si="3"/>
        <v>52.586208</v>
      </c>
      <c r="D120" s="4">
        <v>12.56</v>
      </c>
      <c r="E120" s="12">
        <f t="shared" si="4"/>
        <v>56.905</v>
      </c>
      <c r="F120" s="5">
        <v>13.591525747587657</v>
      </c>
      <c r="G120" s="12">
        <f t="shared" si="5"/>
        <v>1.031525747587656</v>
      </c>
      <c r="H120" s="8"/>
    </row>
    <row r="121" spans="1:8" ht="15.75">
      <c r="A121" s="3" t="str">
        <f>'[20]Лист1'!$C$9</f>
        <v>116</v>
      </c>
      <c r="B121" s="3" t="str">
        <f>'[20]Лист1'!$D$15</f>
        <v>9A-0100286</v>
      </c>
      <c r="C121" s="12">
        <f t="shared" si="3"/>
        <v>70.3675476</v>
      </c>
      <c r="D121" s="4">
        <v>16.807</v>
      </c>
      <c r="E121" s="12">
        <f t="shared" si="4"/>
        <v>74.081</v>
      </c>
      <c r="F121" s="5">
        <v>17.693942868061526</v>
      </c>
      <c r="G121" s="12">
        <f t="shared" si="5"/>
        <v>0.8869428680615279</v>
      </c>
      <c r="H121" s="8"/>
    </row>
    <row r="122" spans="1:8" ht="15.75">
      <c r="A122" s="3" t="str">
        <f>'[21]Лист1'!$C$9</f>
        <v>117</v>
      </c>
      <c r="B122" s="3" t="str">
        <f>'[21]Лист1'!$D$15</f>
        <v>9A-0100316</v>
      </c>
      <c r="C122" s="12">
        <f t="shared" si="3"/>
        <v>17.982305999999998</v>
      </c>
      <c r="D122" s="4">
        <v>4.295</v>
      </c>
      <c r="E122" s="12">
        <f t="shared" si="4"/>
        <v>17.982</v>
      </c>
      <c r="F122" s="5">
        <v>4.294926913155632</v>
      </c>
      <c r="G122" s="12">
        <f t="shared" si="5"/>
        <v>-7.308684436768687E-05</v>
      </c>
      <c r="H122" s="8"/>
    </row>
    <row r="123" spans="1:8" ht="15.75">
      <c r="A123" s="3" t="str">
        <f>'[22]Лист1'!$C$9</f>
        <v>118</v>
      </c>
      <c r="B123" s="3" t="str">
        <f>'[22]Лист1'!$D$15</f>
        <v>9A-0100317</v>
      </c>
      <c r="C123" s="12">
        <f t="shared" si="3"/>
        <v>59.749822800000004</v>
      </c>
      <c r="D123" s="4">
        <v>14.271</v>
      </c>
      <c r="E123" s="12">
        <f t="shared" si="4"/>
        <v>64.863</v>
      </c>
      <c r="F123" s="5">
        <v>15.492261392949269</v>
      </c>
      <c r="G123" s="12">
        <f t="shared" si="5"/>
        <v>1.221261392949268</v>
      </c>
      <c r="H123" s="8"/>
    </row>
    <row r="124" spans="1:8" ht="15.75">
      <c r="A124" s="3" t="str">
        <f>'[23]Лист1'!$C$9</f>
        <v>119</v>
      </c>
      <c r="B124" s="3" t="str">
        <f>'[23]Лист1'!$D$15</f>
        <v>9A-0100312</v>
      </c>
      <c r="C124" s="12">
        <f t="shared" si="3"/>
        <v>28.637711999999997</v>
      </c>
      <c r="D124" s="4">
        <v>6.84</v>
      </c>
      <c r="E124" s="12">
        <f t="shared" si="4"/>
        <v>29.435</v>
      </c>
      <c r="F124" s="5">
        <v>7.030428967230343</v>
      </c>
      <c r="G124" s="12">
        <f t="shared" si="5"/>
        <v>0.19042896723034275</v>
      </c>
      <c r="H124" s="8"/>
    </row>
    <row r="125" spans="1:8" ht="15.75">
      <c r="A125" s="3" t="str">
        <f>'[25]Лист1'!$C$9</f>
        <v>120</v>
      </c>
      <c r="B125" s="3"/>
      <c r="C125" s="12">
        <f t="shared" si="3"/>
        <v>29.885378399999997</v>
      </c>
      <c r="D125" s="4">
        <v>7.138</v>
      </c>
      <c r="E125" s="12">
        <f t="shared" si="4"/>
        <v>33.994</v>
      </c>
      <c r="F125" s="5">
        <v>8.119327409955098</v>
      </c>
      <c r="G125" s="12">
        <f t="shared" si="5"/>
        <v>0.9813274099550977</v>
      </c>
      <c r="H125" s="8"/>
    </row>
    <row r="126" spans="1:8" ht="15.75">
      <c r="A126" s="3" t="str">
        <f>'[26]Лист1'!$C$9</f>
        <v>121</v>
      </c>
      <c r="B126" s="3" t="str">
        <f>'[26]Лист1'!$D$15</f>
        <v>9A-0100309</v>
      </c>
      <c r="C126" s="12">
        <f t="shared" si="3"/>
        <v>47.5285536</v>
      </c>
      <c r="D126" s="4">
        <v>11.352</v>
      </c>
      <c r="E126" s="12">
        <f t="shared" si="4"/>
        <v>52.087</v>
      </c>
      <c r="F126" s="5">
        <v>12.440766217636382</v>
      </c>
      <c r="G126" s="12">
        <f>F126-D126-0.204</f>
        <v>0.8847662176363815</v>
      </c>
      <c r="H126" s="8"/>
    </row>
    <row r="127" spans="1:8" ht="15.75">
      <c r="A127" s="3" t="str">
        <f>'[27]Лист1'!$C$9</f>
        <v>122</v>
      </c>
      <c r="B127" s="3" t="str">
        <f>'[27]Лист1'!$D$15</f>
        <v>9A-0100304</v>
      </c>
      <c r="C127" s="12">
        <f t="shared" si="3"/>
        <v>0</v>
      </c>
      <c r="D127" s="4">
        <v>0</v>
      </c>
      <c r="E127" s="12">
        <f t="shared" si="4"/>
        <v>0</v>
      </c>
      <c r="F127" s="5">
        <v>0</v>
      </c>
      <c r="G127" s="12">
        <f t="shared" si="5"/>
        <v>0</v>
      </c>
      <c r="H127" s="8">
        <v>0.42265945945945943</v>
      </c>
    </row>
    <row r="128" spans="1:8" ht="15.75">
      <c r="A128" s="3" t="str">
        <f>'[28]Лист1'!$C$9</f>
        <v>123</v>
      </c>
      <c r="B128" s="3" t="str">
        <f>'[28]Лист1'!$D$15</f>
        <v>9A-0100271</v>
      </c>
      <c r="C128" s="12">
        <f t="shared" si="3"/>
        <v>52.845789599999996</v>
      </c>
      <c r="D128" s="4">
        <v>12.622</v>
      </c>
      <c r="E128" s="12">
        <f t="shared" si="4"/>
        <v>52.846</v>
      </c>
      <c r="F128" s="5">
        <v>12.62205025317665</v>
      </c>
      <c r="G128" s="12">
        <f t="shared" si="5"/>
        <v>5.02531766493064E-05</v>
      </c>
      <c r="H128" s="8"/>
    </row>
    <row r="129" spans="1:8" ht="15.75">
      <c r="A129" s="3" t="str">
        <f>'[29]Лист1'!$C$9</f>
        <v>124</v>
      </c>
      <c r="B129" s="3" t="str">
        <f>'[29]Лист1'!$D$15</f>
        <v>9A-0100308</v>
      </c>
      <c r="C129" s="12">
        <f t="shared" si="3"/>
        <v>10.843812</v>
      </c>
      <c r="D129" s="4">
        <v>2.59</v>
      </c>
      <c r="E129" s="12">
        <f t="shared" si="4"/>
        <v>10.843</v>
      </c>
      <c r="F129" s="5">
        <v>2.5898060571319386</v>
      </c>
      <c r="G129" s="12">
        <f t="shared" si="5"/>
        <v>-0.00019394286806129202</v>
      </c>
      <c r="H129" s="8"/>
    </row>
    <row r="130" spans="1:8" ht="15.75">
      <c r="A130" s="3" t="str">
        <f>'[30]Лист1'!$C$9</f>
        <v>125</v>
      </c>
      <c r="B130" s="3" t="str">
        <f>'[30]Лист1'!$D$15</f>
        <v>9A-0100294</v>
      </c>
      <c r="C130" s="12">
        <f t="shared" si="3"/>
        <v>42.4039104</v>
      </c>
      <c r="D130" s="4">
        <v>10.128</v>
      </c>
      <c r="E130" s="12">
        <f t="shared" si="4"/>
        <v>43.572</v>
      </c>
      <c r="F130" s="5">
        <v>10.406993407853253</v>
      </c>
      <c r="G130" s="12">
        <f t="shared" si="5"/>
        <v>0.2789934078532532</v>
      </c>
      <c r="H130" s="8"/>
    </row>
    <row r="131" spans="1:8" ht="15.75">
      <c r="A131" s="3" t="str">
        <f>'[31]Лист1'!$C$9</f>
        <v>126</v>
      </c>
      <c r="B131" s="3" t="str">
        <f>'[31]Лист1'!$D$15</f>
        <v>9A-0100289</v>
      </c>
      <c r="C131" s="12">
        <f t="shared" si="3"/>
        <v>39.8541492</v>
      </c>
      <c r="D131" s="4">
        <v>9.519</v>
      </c>
      <c r="E131" s="12">
        <f t="shared" si="4"/>
        <v>41.948</v>
      </c>
      <c r="F131" s="5">
        <v>10.0191076717302</v>
      </c>
      <c r="G131" s="12">
        <f t="shared" si="5"/>
        <v>0.5001076717302002</v>
      </c>
      <c r="H131" s="8"/>
    </row>
    <row r="132" spans="1:8" ht="15.75">
      <c r="A132" s="3" t="str">
        <f>'[32]Лист1'!$C$9</f>
        <v>127</v>
      </c>
      <c r="B132" s="3" t="str">
        <f>'[32]Лист1'!$D$15</f>
        <v>9A-0100666</v>
      </c>
      <c r="C132" s="12">
        <f t="shared" si="3"/>
        <v>47.6541576</v>
      </c>
      <c r="D132" s="4">
        <v>11.382</v>
      </c>
      <c r="E132" s="12">
        <f t="shared" si="4"/>
        <v>52.143</v>
      </c>
      <c r="F132" s="5">
        <v>12.454141587847522</v>
      </c>
      <c r="G132" s="12">
        <f t="shared" si="5"/>
        <v>1.072141587847522</v>
      </c>
      <c r="H132" s="8"/>
    </row>
    <row r="133" spans="1:8" ht="15.75">
      <c r="A133" s="3" t="str">
        <f>'[33]Лист1'!$C$9</f>
        <v>128</v>
      </c>
      <c r="B133" s="3" t="str">
        <f>'[33]Лист1'!$D$15</f>
        <v>9A-0100691</v>
      </c>
      <c r="C133" s="12">
        <f t="shared" si="3"/>
        <v>46.234832399999995</v>
      </c>
      <c r="D133" s="4">
        <v>11.043</v>
      </c>
      <c r="E133" s="12">
        <f t="shared" si="4"/>
        <v>47.936</v>
      </c>
      <c r="F133" s="5">
        <v>11.449316900735646</v>
      </c>
      <c r="G133" s="12">
        <f t="shared" si="5"/>
        <v>0.4063169007356464</v>
      </c>
      <c r="H133" s="8"/>
    </row>
    <row r="134" spans="1:8" ht="15.75">
      <c r="A134" s="3" t="str">
        <f>'[34]Лист1'!$C$9</f>
        <v>129</v>
      </c>
      <c r="B134" s="3" t="str">
        <f>'[34]Лист1'!$D$15</f>
        <v>9A-0100640</v>
      </c>
      <c r="C134" s="12">
        <f t="shared" si="3"/>
        <v>58.5398376</v>
      </c>
      <c r="D134" s="4">
        <v>13.982</v>
      </c>
      <c r="E134" s="12">
        <f t="shared" si="4"/>
        <v>61.904</v>
      </c>
      <c r="F134" s="5">
        <v>14.78551638482851</v>
      </c>
      <c r="G134" s="12">
        <f t="shared" si="5"/>
        <v>0.8035163848285105</v>
      </c>
      <c r="H134" s="8"/>
    </row>
    <row r="135" spans="1:8" ht="15.75">
      <c r="A135" s="3" t="str">
        <f>'[36]Лист1'!$C$9</f>
        <v>130</v>
      </c>
      <c r="B135" s="3" t="str">
        <f>'[36]Лист1'!$D$15</f>
        <v>9A-0100621</v>
      </c>
      <c r="C135" s="12">
        <f aca="true" t="shared" si="6" ref="C135:C151">D135*4.1868</f>
        <v>18.7066224</v>
      </c>
      <c r="D135" s="4">
        <v>4.468</v>
      </c>
      <c r="E135" s="12">
        <f aca="true" t="shared" si="7" ref="E135:E151">F135*4.1868</f>
        <v>18.707</v>
      </c>
      <c r="F135" s="5">
        <v>4.468090188210567</v>
      </c>
      <c r="G135" s="12">
        <f aca="true" t="shared" si="8" ref="G135:G151">F135-D135</f>
        <v>9.018821056727688E-05</v>
      </c>
      <c r="H135" s="8"/>
    </row>
    <row r="136" spans="1:8" ht="15.75">
      <c r="A136" s="3" t="str">
        <f>'[37]Лист1'!$C$9</f>
        <v>131</v>
      </c>
      <c r="B136" s="3" t="str">
        <f>'[37]Лист1'!$D$15</f>
        <v>9A-0100684</v>
      </c>
      <c r="C136" s="12">
        <f t="shared" si="6"/>
        <v>42.265746</v>
      </c>
      <c r="D136" s="4">
        <v>10.095</v>
      </c>
      <c r="E136" s="12">
        <f t="shared" si="7"/>
        <v>45.981</v>
      </c>
      <c r="F136" s="5">
        <v>10.982373172828892</v>
      </c>
      <c r="G136" s="12">
        <f t="shared" si="8"/>
        <v>0.8873731728288909</v>
      </c>
      <c r="H136" s="8"/>
    </row>
    <row r="137" spans="1:8" ht="15.75">
      <c r="A137" s="3" t="str">
        <f>'[38]Лист1'!$C$9</f>
        <v>132</v>
      </c>
      <c r="B137" s="3" t="str">
        <f>'[38]Лист1'!$D$15</f>
        <v>9A-0100540</v>
      </c>
      <c r="C137" s="12">
        <f t="shared" si="6"/>
        <v>33.7958496</v>
      </c>
      <c r="D137" s="4">
        <v>8.072</v>
      </c>
      <c r="E137" s="12">
        <f t="shared" si="7"/>
        <v>36.248</v>
      </c>
      <c r="F137" s="5">
        <v>8.657686060953473</v>
      </c>
      <c r="G137" s="12">
        <f t="shared" si="8"/>
        <v>0.5856860609534742</v>
      </c>
      <c r="H137" s="8"/>
    </row>
    <row r="138" spans="1:8" ht="15.75">
      <c r="A138" s="3" t="str">
        <f>'[39]Лист1'!$C$9</f>
        <v>133</v>
      </c>
      <c r="B138" s="3" t="str">
        <f>'[39]Лист1'!$D$15</f>
        <v>9A-0100498</v>
      </c>
      <c r="C138" s="12">
        <f t="shared" si="6"/>
        <v>42.730480799999995</v>
      </c>
      <c r="D138" s="4">
        <v>10.206</v>
      </c>
      <c r="E138" s="12">
        <f t="shared" si="7"/>
        <v>46.99</v>
      </c>
      <c r="F138" s="5">
        <v>11.223368682526035</v>
      </c>
      <c r="G138" s="12">
        <f t="shared" si="8"/>
        <v>1.017368682526035</v>
      </c>
      <c r="H138" s="8"/>
    </row>
    <row r="139" spans="1:8" ht="15.75">
      <c r="A139" s="3" t="str">
        <f>'[40]Лист1'!$C$9</f>
        <v>134</v>
      </c>
      <c r="B139" s="3" t="str">
        <f>'[40]Лист1'!$D$15</f>
        <v>9A-0100579</v>
      </c>
      <c r="C139" s="12">
        <f t="shared" si="6"/>
        <v>73.85096519999999</v>
      </c>
      <c r="D139" s="4">
        <v>17.639</v>
      </c>
      <c r="E139" s="12">
        <f t="shared" si="7"/>
        <v>81.16</v>
      </c>
      <c r="F139" s="5">
        <v>19.38473297028757</v>
      </c>
      <c r="G139" s="12">
        <f t="shared" si="8"/>
        <v>1.7457329702875697</v>
      </c>
      <c r="H139" s="8"/>
    </row>
    <row r="140" spans="1:8" ht="15.75">
      <c r="A140" s="3" t="str">
        <f>'[41]Лист1'!$C$9</f>
        <v>135</v>
      </c>
      <c r="B140" s="3" t="str">
        <f>'[41]Лист1'!$D$15</f>
        <v>9A-0100536</v>
      </c>
      <c r="C140" s="12">
        <f t="shared" si="6"/>
        <v>0</v>
      </c>
      <c r="D140" s="4">
        <v>0</v>
      </c>
      <c r="E140" s="12">
        <f t="shared" si="7"/>
        <v>0</v>
      </c>
      <c r="F140" s="5">
        <v>0</v>
      </c>
      <c r="G140" s="12">
        <f t="shared" si="8"/>
        <v>0</v>
      </c>
      <c r="H140" s="8">
        <v>1.178251256281407</v>
      </c>
    </row>
    <row r="141" spans="1:8" ht="15.75">
      <c r="A141" s="3" t="str">
        <f>'[42]Лист1'!$C$9</f>
        <v>136</v>
      </c>
      <c r="B141" s="3" t="str">
        <f>'[42]Лист1'!$D$15</f>
        <v>9A-0100685</v>
      </c>
      <c r="C141" s="12">
        <f t="shared" si="6"/>
        <v>18.3130632</v>
      </c>
      <c r="D141" s="4">
        <v>4.374</v>
      </c>
      <c r="E141" s="12">
        <f t="shared" si="7"/>
        <v>18.313</v>
      </c>
      <c r="F141" s="5">
        <v>4.373984904939333</v>
      </c>
      <c r="G141" s="12">
        <f t="shared" si="8"/>
        <v>-1.5095060666325821E-05</v>
      </c>
      <c r="H141" s="8"/>
    </row>
    <row r="142" spans="1:8" ht="15.75">
      <c r="A142" s="3" t="str">
        <f>'[43]Лист1'!$C$9</f>
        <v>137</v>
      </c>
      <c r="B142" s="3" t="str">
        <f>'[43]Лист1'!$D$15</f>
        <v>9A-0100571</v>
      </c>
      <c r="C142" s="12">
        <f t="shared" si="6"/>
        <v>23.7893976</v>
      </c>
      <c r="D142" s="4">
        <v>5.682</v>
      </c>
      <c r="E142" s="12">
        <f t="shared" si="7"/>
        <v>25.208</v>
      </c>
      <c r="F142" s="5">
        <v>6.020827362185917</v>
      </c>
      <c r="G142" s="12">
        <f t="shared" si="8"/>
        <v>0.338827362185917</v>
      </c>
      <c r="H142" s="8"/>
    </row>
    <row r="143" spans="1:8" ht="15.75">
      <c r="A143" s="3" t="str">
        <f>'[44]Лист1'!$C$9</f>
        <v>138</v>
      </c>
      <c r="B143" s="3" t="str">
        <f>'[44]Лист1'!$D$15</f>
        <v>9A-0100538</v>
      </c>
      <c r="C143" s="12">
        <f t="shared" si="6"/>
        <v>13.6405944</v>
      </c>
      <c r="D143" s="4">
        <v>3.258</v>
      </c>
      <c r="E143" s="12">
        <f t="shared" si="7"/>
        <v>13.639</v>
      </c>
      <c r="F143" s="5">
        <v>3.257619184102417</v>
      </c>
      <c r="G143" s="12">
        <f t="shared" si="8"/>
        <v>-0.00038081589758309775</v>
      </c>
      <c r="H143" s="8"/>
    </row>
    <row r="144" spans="1:8" ht="15.75">
      <c r="A144" s="3" t="str">
        <f>'[45]Лист1'!$C$9</f>
        <v>139</v>
      </c>
      <c r="B144" s="3" t="str">
        <f>'[45]Лист1'!$D$15</f>
        <v>9A-0100619</v>
      </c>
      <c r="C144" s="12">
        <f t="shared" si="6"/>
        <v>47.3903892</v>
      </c>
      <c r="D144" s="4">
        <v>11.319</v>
      </c>
      <c r="E144" s="12">
        <f t="shared" si="7"/>
        <v>51.514</v>
      </c>
      <c r="F144" s="5">
        <v>12.303907518868828</v>
      </c>
      <c r="G144" s="12">
        <f t="shared" si="8"/>
        <v>0.9849075188688268</v>
      </c>
      <c r="H144" s="8"/>
    </row>
    <row r="145" spans="1:8" ht="15.75">
      <c r="A145" s="3" t="str">
        <f>'[47]Лист1'!$C$9</f>
        <v>140</v>
      </c>
      <c r="B145" s="3" t="str">
        <f>'[47]Лист1'!$D$15</f>
        <v>9A-0100479</v>
      </c>
      <c r="C145" s="12">
        <f t="shared" si="6"/>
        <v>45.0081</v>
      </c>
      <c r="D145" s="4">
        <v>10.75</v>
      </c>
      <c r="E145" s="12">
        <f t="shared" si="7"/>
        <v>48.891</v>
      </c>
      <c r="F145" s="5">
        <v>11.677414732014904</v>
      </c>
      <c r="G145" s="12">
        <f t="shared" si="8"/>
        <v>0.9274147320149044</v>
      </c>
      <c r="H145" s="8"/>
    </row>
    <row r="146" spans="1:8" ht="15.75">
      <c r="A146" s="3" t="str">
        <f>'[48]Лист1'!$C$9</f>
        <v>141</v>
      </c>
      <c r="B146" s="3" t="str">
        <f>'[48]Лист1'!$D$15</f>
        <v>9A-0100554</v>
      </c>
      <c r="C146" s="12">
        <f t="shared" si="6"/>
        <v>46.2264588</v>
      </c>
      <c r="D146" s="4">
        <v>11.041</v>
      </c>
      <c r="E146" s="12">
        <f t="shared" si="7"/>
        <v>49.791</v>
      </c>
      <c r="F146" s="5">
        <v>11.89237603897965</v>
      </c>
      <c r="G146" s="12">
        <f t="shared" si="8"/>
        <v>0.8513760389796499</v>
      </c>
      <c r="H146" s="8"/>
    </row>
    <row r="147" spans="1:8" ht="15.75">
      <c r="A147" s="3" t="str">
        <f>'[49]Лист1'!$C$9</f>
        <v>142</v>
      </c>
      <c r="B147" s="3" t="str">
        <f>'[49]Лист1'!$D$15</f>
        <v>9A-0100608</v>
      </c>
      <c r="C147" s="12">
        <f t="shared" si="6"/>
        <v>0</v>
      </c>
      <c r="D147" s="4">
        <v>0</v>
      </c>
      <c r="E147" s="12">
        <f t="shared" si="7"/>
        <v>0</v>
      </c>
      <c r="F147" s="5">
        <v>0</v>
      </c>
      <c r="G147" s="12">
        <f t="shared" si="8"/>
        <v>0</v>
      </c>
      <c r="H147" s="8">
        <v>0.5459999999999999</v>
      </c>
    </row>
    <row r="148" spans="1:8" ht="15.75">
      <c r="A148" s="3" t="str">
        <f>'[50]Лист1'!$C$9</f>
        <v>143</v>
      </c>
      <c r="B148" s="3" t="str">
        <f>'[50]Лист1'!$D$15</f>
        <v>9A-0100569</v>
      </c>
      <c r="C148" s="12">
        <f t="shared" si="6"/>
        <v>75.95692559999999</v>
      </c>
      <c r="D148" s="4">
        <v>18.142</v>
      </c>
      <c r="E148" s="12">
        <f t="shared" si="7"/>
        <v>81.11600000000001</v>
      </c>
      <c r="F148" s="5">
        <v>19.374223750835963</v>
      </c>
      <c r="G148" s="12">
        <f t="shared" si="8"/>
        <v>1.2322237508359635</v>
      </c>
      <c r="H148" s="8"/>
    </row>
    <row r="149" spans="1:8" ht="15.75">
      <c r="A149" s="3" t="str">
        <f>'[52]Лист1'!$C$9</f>
        <v>150</v>
      </c>
      <c r="B149" s="3" t="str">
        <f>'[52]Лист1'!$D$15</f>
        <v>9A-0100591</v>
      </c>
      <c r="C149" s="12">
        <f t="shared" si="6"/>
        <v>48.56688</v>
      </c>
      <c r="D149" s="6">
        <v>11.6</v>
      </c>
      <c r="E149" s="12">
        <f t="shared" si="7"/>
        <v>53.444502</v>
      </c>
      <c r="F149" s="22">
        <v>12.765</v>
      </c>
      <c r="G149" s="12">
        <f t="shared" si="8"/>
        <v>1.165000000000001</v>
      </c>
      <c r="H149" s="8"/>
    </row>
    <row r="150" spans="1:8" ht="15.75">
      <c r="A150" s="3" t="str">
        <f>'[53]Лист1'!$C$9</f>
        <v>151</v>
      </c>
      <c r="B150" s="3" t="str">
        <f>'[53]Лист1'!$D$15</f>
        <v>9A-0100462</v>
      </c>
      <c r="C150" s="12">
        <f t="shared" si="6"/>
        <v>36.4712148</v>
      </c>
      <c r="D150" s="6">
        <v>8.711</v>
      </c>
      <c r="E150" s="12">
        <f t="shared" si="7"/>
        <v>40.854794399999996</v>
      </c>
      <c r="F150" s="22">
        <v>9.758</v>
      </c>
      <c r="G150" s="12">
        <f t="shared" si="8"/>
        <v>1.0469999999999988</v>
      </c>
      <c r="H150" s="8"/>
    </row>
    <row r="151" spans="1:8" ht="15.75">
      <c r="A151" s="3" t="str">
        <f>'[54]Лист1'!$C$9</f>
        <v>152</v>
      </c>
      <c r="B151" s="3" t="str">
        <f>'[54]Лист1'!$D$15</f>
        <v>9A-0100620</v>
      </c>
      <c r="C151" s="12">
        <f t="shared" si="6"/>
        <v>79.51989239999999</v>
      </c>
      <c r="D151" s="6">
        <v>18.993</v>
      </c>
      <c r="E151" s="12">
        <f t="shared" si="7"/>
        <v>86.4951012</v>
      </c>
      <c r="F151" s="23">
        <v>20.659</v>
      </c>
      <c r="G151" s="12">
        <f t="shared" si="8"/>
        <v>1.6660000000000004</v>
      </c>
      <c r="H151" s="8"/>
    </row>
    <row r="152" spans="1:8" ht="24" customHeight="1">
      <c r="A152" s="34" t="s">
        <v>7</v>
      </c>
      <c r="B152" s="34"/>
      <c r="C152" s="34"/>
      <c r="D152" s="34"/>
      <c r="E152" s="34"/>
      <c r="F152" s="34"/>
      <c r="G152" s="34"/>
      <c r="H152" s="34"/>
    </row>
    <row r="153" spans="1:11" ht="15.75" customHeight="1">
      <c r="A153" s="24" t="s">
        <v>0</v>
      </c>
      <c r="B153" s="25" t="s">
        <v>1</v>
      </c>
      <c r="C153" s="13"/>
      <c r="D153" s="24" t="s">
        <v>5</v>
      </c>
      <c r="E153" s="24"/>
      <c r="F153" s="24"/>
      <c r="G153" s="24"/>
      <c r="H153" s="14" t="s">
        <v>6</v>
      </c>
      <c r="I153" s="17"/>
      <c r="J153" s="17"/>
      <c r="K153" s="17"/>
    </row>
    <row r="154" spans="1:11" ht="15.75" customHeight="1">
      <c r="A154" s="24"/>
      <c r="B154" s="25"/>
      <c r="C154" s="13"/>
      <c r="D154" s="13" t="s">
        <v>2</v>
      </c>
      <c r="E154" s="13"/>
      <c r="F154" s="13" t="s">
        <v>3</v>
      </c>
      <c r="G154" s="25" t="s">
        <v>4</v>
      </c>
      <c r="H154" s="25" t="s">
        <v>4</v>
      </c>
      <c r="I154" s="17"/>
      <c r="J154" s="17"/>
      <c r="K154" s="17"/>
    </row>
    <row r="155" spans="1:11" ht="31.5">
      <c r="A155" s="24"/>
      <c r="B155" s="25"/>
      <c r="C155" s="13"/>
      <c r="D155" s="16" t="str">
        <f>C5</f>
        <v>30.01.2017.  0:00:00</v>
      </c>
      <c r="E155" s="16"/>
      <c r="F155" s="16" t="str">
        <f>E5</f>
        <v>26.02.2017. 0:00:00</v>
      </c>
      <c r="G155" s="25"/>
      <c r="H155" s="25"/>
      <c r="I155" s="17"/>
      <c r="J155" s="17"/>
      <c r="K155" s="17"/>
    </row>
    <row r="156" spans="1:11" ht="15.75" customHeight="1">
      <c r="A156" s="14">
        <v>144</v>
      </c>
      <c r="B156" s="14">
        <v>243417412</v>
      </c>
      <c r="C156" s="14"/>
      <c r="D156" s="20">
        <v>3722.5</v>
      </c>
      <c r="E156" s="14"/>
      <c r="F156" s="14">
        <v>3722.5</v>
      </c>
      <c r="G156" s="14">
        <f aca="true" t="shared" si="9" ref="G156:G161">F156-D156</f>
        <v>0</v>
      </c>
      <c r="H156" s="15">
        <v>0.8985</v>
      </c>
      <c r="I156" s="18"/>
      <c r="J156" s="18"/>
      <c r="K156" s="18"/>
    </row>
    <row r="157" spans="1:11" ht="15.75" customHeight="1">
      <c r="A157" s="14">
        <v>145</v>
      </c>
      <c r="B157" s="14">
        <v>243417443</v>
      </c>
      <c r="C157" s="14"/>
      <c r="D157" s="20">
        <v>9131.6</v>
      </c>
      <c r="E157" s="14"/>
      <c r="F157" s="14">
        <v>9131.6</v>
      </c>
      <c r="G157" s="14">
        <f t="shared" si="9"/>
        <v>0</v>
      </c>
      <c r="H157" s="21">
        <v>0</v>
      </c>
      <c r="I157" s="17"/>
      <c r="J157" s="17"/>
      <c r="K157" s="17"/>
    </row>
    <row r="158" spans="1:11" ht="15.75">
      <c r="A158" s="14">
        <v>146</v>
      </c>
      <c r="B158" s="14">
        <v>243417504</v>
      </c>
      <c r="C158" s="14"/>
      <c r="D158" s="20">
        <v>13528.4</v>
      </c>
      <c r="E158" s="14"/>
      <c r="F158" s="14">
        <v>14628.6</v>
      </c>
      <c r="G158" s="14">
        <f>F158-D158</f>
        <v>1100.2000000000007</v>
      </c>
      <c r="H158" s="12">
        <f>G158*0.0008598</f>
        <v>0.9459519600000006</v>
      </c>
      <c r="I158" s="17"/>
      <c r="J158" s="17"/>
      <c r="K158" s="17"/>
    </row>
    <row r="159" spans="1:11" ht="15.75" customHeight="1">
      <c r="A159" s="14">
        <v>147</v>
      </c>
      <c r="B159" s="14">
        <v>248413709</v>
      </c>
      <c r="C159" s="14"/>
      <c r="D159" s="20">
        <v>5261.6</v>
      </c>
      <c r="E159" s="14"/>
      <c r="F159" s="14">
        <v>5261.6</v>
      </c>
      <c r="G159" s="14">
        <f t="shared" si="9"/>
        <v>0</v>
      </c>
      <c r="H159" s="12">
        <f>G159*0.0008598</f>
        <v>0</v>
      </c>
      <c r="I159" s="17"/>
      <c r="J159" s="17"/>
      <c r="K159" s="17"/>
    </row>
    <row r="160" spans="1:11" ht="15.75">
      <c r="A160" s="14">
        <v>148</v>
      </c>
      <c r="B160" s="14">
        <v>248413747</v>
      </c>
      <c r="C160" s="14"/>
      <c r="D160" s="20">
        <v>1553.8</v>
      </c>
      <c r="E160" s="14"/>
      <c r="F160" s="14">
        <v>1553.8</v>
      </c>
      <c r="G160" s="14">
        <f t="shared" si="9"/>
        <v>0</v>
      </c>
      <c r="H160" s="12">
        <f>G160*0.0008598</f>
        <v>0</v>
      </c>
      <c r="I160" s="17"/>
      <c r="J160" s="17"/>
      <c r="K160" s="17"/>
    </row>
    <row r="161" spans="1:11" ht="15.75">
      <c r="A161" s="14">
        <v>149</v>
      </c>
      <c r="B161" s="14">
        <v>248413730</v>
      </c>
      <c r="C161" s="14"/>
      <c r="D161" s="20">
        <v>5880.4</v>
      </c>
      <c r="E161" s="14"/>
      <c r="F161" s="14">
        <v>6185.2</v>
      </c>
      <c r="G161" s="14">
        <f t="shared" si="9"/>
        <v>304.8000000000002</v>
      </c>
      <c r="H161" s="12">
        <f>G161*0.0008598</f>
        <v>0.26206704000000014</v>
      </c>
      <c r="I161" s="17"/>
      <c r="J161" s="17"/>
      <c r="K161" s="17"/>
    </row>
    <row r="162" spans="1:11" ht="15.75">
      <c r="A162" s="35" t="s">
        <v>8</v>
      </c>
      <c r="B162" s="36"/>
      <c r="C162" s="36"/>
      <c r="D162" s="36"/>
      <c r="E162" s="36"/>
      <c r="F162" s="37"/>
      <c r="G162" s="38">
        <f>SUM(G6:H151,H156:H161)</f>
        <v>100.94640960554017</v>
      </c>
      <c r="H162" s="39"/>
      <c r="I162" s="11"/>
      <c r="J162" s="11"/>
      <c r="K162" s="11"/>
    </row>
    <row r="163" spans="1:8" ht="15.75">
      <c r="A163" s="48" t="s">
        <v>9</v>
      </c>
      <c r="B163" s="48"/>
      <c r="C163" s="48"/>
      <c r="D163" s="48">
        <v>1920.887</v>
      </c>
      <c r="E163" s="48"/>
      <c r="F163" s="48">
        <v>2050.411</v>
      </c>
      <c r="G163" s="46">
        <v>129.524</v>
      </c>
      <c r="H163" s="47"/>
    </row>
    <row r="164" spans="1:8" ht="15.75">
      <c r="A164" s="35" t="s">
        <v>10</v>
      </c>
      <c r="B164" s="36"/>
      <c r="C164" s="36"/>
      <c r="D164" s="36"/>
      <c r="E164" s="36"/>
      <c r="F164" s="37"/>
      <c r="G164" s="38">
        <f>G163-G162</f>
        <v>28.577590394459833</v>
      </c>
      <c r="H164" s="39"/>
    </row>
    <row r="165" spans="1:8" ht="15.75">
      <c r="A165" s="32" t="s">
        <v>11</v>
      </c>
      <c r="B165" s="32"/>
      <c r="C165" s="32"/>
      <c r="D165" s="32"/>
      <c r="E165" s="32"/>
      <c r="F165" s="32"/>
      <c r="G165" s="33">
        <f>G164/7541.5</f>
        <v>0.003789377497110632</v>
      </c>
      <c r="H165" s="33"/>
    </row>
    <row r="166" spans="1:8" ht="15.75">
      <c r="A166" s="1"/>
      <c r="B166" s="1"/>
      <c r="C166" s="1"/>
      <c r="D166" s="1"/>
      <c r="E166" s="1"/>
      <c r="F166" s="1"/>
      <c r="G166" s="1"/>
      <c r="H166" s="10"/>
    </row>
    <row r="167" spans="1:8" ht="15.75">
      <c r="A167" s="1"/>
      <c r="B167" s="1"/>
      <c r="C167" s="1"/>
      <c r="D167" s="1"/>
      <c r="E167" s="1"/>
      <c r="F167" s="1"/>
      <c r="G167" s="1"/>
      <c r="H167" s="10"/>
    </row>
    <row r="168" spans="1:8" ht="15.75">
      <c r="A168" s="1"/>
      <c r="B168" s="1"/>
      <c r="C168" s="1"/>
      <c r="D168" s="1"/>
      <c r="E168" s="1"/>
      <c r="F168" s="1"/>
      <c r="G168" s="1"/>
      <c r="H168" s="10"/>
    </row>
    <row r="169" spans="1:8" ht="15.75">
      <c r="A169" s="1"/>
      <c r="B169" s="1"/>
      <c r="C169" s="1"/>
      <c r="D169" s="1"/>
      <c r="E169" s="1"/>
      <c r="F169" s="1"/>
      <c r="G169" s="1"/>
      <c r="H169" s="10"/>
    </row>
    <row r="170" spans="1:8" ht="15.75">
      <c r="A170" s="1"/>
      <c r="B170" s="1"/>
      <c r="C170" s="1"/>
      <c r="D170" s="1"/>
      <c r="E170" s="1"/>
      <c r="F170" s="1"/>
      <c r="G170" s="1"/>
      <c r="H170" s="10"/>
    </row>
    <row r="171" spans="1:8" ht="15.75">
      <c r="A171" s="1"/>
      <c r="B171" s="1"/>
      <c r="C171" s="1"/>
      <c r="D171" s="1"/>
      <c r="E171" s="1"/>
      <c r="F171" s="1"/>
      <c r="G171" s="1"/>
      <c r="H171" s="10"/>
    </row>
    <row r="172" spans="1:8" ht="15.75">
      <c r="A172" s="1"/>
      <c r="B172" s="1"/>
      <c r="C172" s="1"/>
      <c r="D172" s="1"/>
      <c r="E172" s="1"/>
      <c r="F172" s="1"/>
      <c r="G172" s="1"/>
      <c r="H172" s="10"/>
    </row>
    <row r="173" spans="1:8" ht="15.75">
      <c r="A173" s="1"/>
      <c r="B173" s="1"/>
      <c r="C173" s="1"/>
      <c r="D173" s="1"/>
      <c r="E173" s="1"/>
      <c r="F173" s="1"/>
      <c r="G173" s="1"/>
      <c r="H173" s="10"/>
    </row>
    <row r="174" spans="1:8" ht="15.75">
      <c r="A174" s="1"/>
      <c r="B174" s="1"/>
      <c r="C174" s="1"/>
      <c r="D174" s="1"/>
      <c r="E174" s="1"/>
      <c r="F174" s="1"/>
      <c r="G174" s="1"/>
      <c r="H174" s="10"/>
    </row>
    <row r="175" spans="1:8" ht="15.75">
      <c r="A175" s="1"/>
      <c r="B175" s="1"/>
      <c r="C175" s="1"/>
      <c r="D175" s="1"/>
      <c r="E175" s="1"/>
      <c r="F175" s="1"/>
      <c r="G175" s="1"/>
      <c r="H175" s="10"/>
    </row>
    <row r="176" spans="1:8" ht="15.75">
      <c r="A176" s="1"/>
      <c r="B176" s="1"/>
      <c r="C176" s="1"/>
      <c r="D176" s="1"/>
      <c r="E176" s="1"/>
      <c r="F176" s="1"/>
      <c r="G176" s="1"/>
      <c r="H176" s="10"/>
    </row>
    <row r="177" spans="1:8" ht="15.75">
      <c r="A177" s="1"/>
      <c r="B177" s="1"/>
      <c r="C177" s="1"/>
      <c r="D177" s="1"/>
      <c r="E177" s="1"/>
      <c r="F177" s="1"/>
      <c r="G177" s="1"/>
      <c r="H177" s="10"/>
    </row>
    <row r="178" spans="1:8" ht="15.75">
      <c r="A178" s="1"/>
      <c r="B178" s="1"/>
      <c r="C178" s="1"/>
      <c r="D178" s="1"/>
      <c r="E178" s="1"/>
      <c r="F178" s="1"/>
      <c r="G178" s="1"/>
      <c r="H178" s="10"/>
    </row>
    <row r="179" spans="1:8" ht="15.75">
      <c r="A179" s="1"/>
      <c r="B179" s="1"/>
      <c r="C179" s="1"/>
      <c r="D179" s="1"/>
      <c r="E179" s="1"/>
      <c r="F179" s="1"/>
      <c r="G179" s="1"/>
      <c r="H179" s="10"/>
    </row>
    <row r="180" spans="1:8" ht="15.75">
      <c r="A180" s="1"/>
      <c r="B180" s="1"/>
      <c r="C180" s="1"/>
      <c r="D180" s="1"/>
      <c r="E180" s="1"/>
      <c r="F180" s="1"/>
      <c r="G180" s="1"/>
      <c r="H180" s="10"/>
    </row>
    <row r="181" spans="1:8" ht="15.75">
      <c r="A181" s="1"/>
      <c r="B181" s="1"/>
      <c r="C181" s="1"/>
      <c r="D181" s="1"/>
      <c r="E181" s="1"/>
      <c r="F181" s="1"/>
      <c r="G181" s="1"/>
      <c r="H181" s="10"/>
    </row>
    <row r="182" spans="1:8" ht="15.75">
      <c r="A182" s="1"/>
      <c r="B182" s="1"/>
      <c r="C182" s="1"/>
      <c r="D182" s="1"/>
      <c r="E182" s="1"/>
      <c r="F182" s="1"/>
      <c r="G182" s="1"/>
      <c r="H182" s="10"/>
    </row>
    <row r="183" spans="1:8" ht="15.75">
      <c r="A183" s="1"/>
      <c r="B183" s="1"/>
      <c r="C183" s="1"/>
      <c r="D183" s="1"/>
      <c r="E183" s="1"/>
      <c r="F183" s="1"/>
      <c r="G183" s="1"/>
      <c r="H183" s="10"/>
    </row>
    <row r="184" spans="1:8" ht="15.75">
      <c r="A184" s="1"/>
      <c r="B184" s="1"/>
      <c r="C184" s="1"/>
      <c r="D184" s="1"/>
      <c r="E184" s="1"/>
      <c r="F184" s="1"/>
      <c r="G184" s="1"/>
      <c r="H184" s="10"/>
    </row>
    <row r="185" spans="1:8" ht="15.75">
      <c r="A185" s="1"/>
      <c r="B185" s="1"/>
      <c r="C185" s="1"/>
      <c r="D185" s="1"/>
      <c r="E185" s="1"/>
      <c r="F185" s="1"/>
      <c r="G185" s="1"/>
      <c r="H185" s="10"/>
    </row>
    <row r="186" spans="1:8" ht="15.75">
      <c r="A186" s="1"/>
      <c r="B186" s="1"/>
      <c r="C186" s="1"/>
      <c r="D186" s="1"/>
      <c r="E186" s="1"/>
      <c r="F186" s="1"/>
      <c r="G186" s="1"/>
      <c r="H186" s="10"/>
    </row>
    <row r="187" spans="1:8" ht="15.75">
      <c r="A187" s="1"/>
      <c r="B187" s="1"/>
      <c r="C187" s="1"/>
      <c r="D187" s="1"/>
      <c r="E187" s="1"/>
      <c r="F187" s="1"/>
      <c r="G187" s="1"/>
      <c r="H187" s="10"/>
    </row>
    <row r="188" spans="1:8" ht="15.75">
      <c r="A188" s="1"/>
      <c r="B188" s="1"/>
      <c r="C188" s="1"/>
      <c r="D188" s="1"/>
      <c r="E188" s="1"/>
      <c r="F188" s="1"/>
      <c r="G188" s="1"/>
      <c r="H188" s="10"/>
    </row>
    <row r="189" spans="1:8" ht="15.75">
      <c r="A189" s="1"/>
      <c r="B189" s="1"/>
      <c r="C189" s="1"/>
      <c r="D189" s="1"/>
      <c r="E189" s="1"/>
      <c r="F189" s="1"/>
      <c r="G189" s="1"/>
      <c r="H189" s="10"/>
    </row>
    <row r="190" spans="1:8" ht="15.75">
      <c r="A190" s="1"/>
      <c r="B190" s="1"/>
      <c r="C190" s="1"/>
      <c r="D190" s="1"/>
      <c r="E190" s="1"/>
      <c r="F190" s="1"/>
      <c r="G190" s="1"/>
      <c r="H190" s="10"/>
    </row>
    <row r="191" spans="1:8" ht="15.75">
      <c r="A191" s="1"/>
      <c r="B191" s="1"/>
      <c r="C191" s="1"/>
      <c r="D191" s="1"/>
      <c r="E191" s="1"/>
      <c r="F191" s="1"/>
      <c r="G191" s="1"/>
      <c r="H191" s="10"/>
    </row>
    <row r="192" spans="1:8" ht="15.75">
      <c r="A192" s="1"/>
      <c r="B192" s="1"/>
      <c r="C192" s="1"/>
      <c r="D192" s="1"/>
      <c r="E192" s="1"/>
      <c r="F192" s="1"/>
      <c r="G192" s="1"/>
      <c r="H192" s="10"/>
    </row>
    <row r="193" spans="1:8" ht="15.75">
      <c r="A193" s="1"/>
      <c r="B193" s="1"/>
      <c r="C193" s="1"/>
      <c r="D193" s="1"/>
      <c r="E193" s="1"/>
      <c r="F193" s="1"/>
      <c r="G193" s="1"/>
      <c r="H193" s="10"/>
    </row>
    <row r="194" spans="1:8" ht="15.75">
      <c r="A194" s="1"/>
      <c r="B194" s="1"/>
      <c r="C194" s="1"/>
      <c r="D194" s="1"/>
      <c r="E194" s="1"/>
      <c r="F194" s="1"/>
      <c r="G194" s="1"/>
      <c r="H194" s="10"/>
    </row>
    <row r="195" spans="1:8" ht="15.75">
      <c r="A195" s="1"/>
      <c r="B195" s="1"/>
      <c r="C195" s="1"/>
      <c r="D195" s="1"/>
      <c r="E195" s="1"/>
      <c r="F195" s="1"/>
      <c r="G195" s="1"/>
      <c r="H195" s="10"/>
    </row>
    <row r="196" spans="1:8" ht="15.75">
      <c r="A196" s="1"/>
      <c r="B196" s="1"/>
      <c r="C196" s="1"/>
      <c r="D196" s="1"/>
      <c r="E196" s="1"/>
      <c r="F196" s="1"/>
      <c r="G196" s="1"/>
      <c r="H196" s="10"/>
    </row>
    <row r="197" spans="1:8" ht="15.75">
      <c r="A197" s="1"/>
      <c r="B197" s="1"/>
      <c r="C197" s="1"/>
      <c r="D197" s="1"/>
      <c r="E197" s="1"/>
      <c r="F197" s="1"/>
      <c r="G197" s="1"/>
      <c r="H197" s="10"/>
    </row>
    <row r="198" spans="1:8" ht="15.75">
      <c r="A198" s="1"/>
      <c r="B198" s="1"/>
      <c r="C198" s="1"/>
      <c r="D198" s="1"/>
      <c r="E198" s="1"/>
      <c r="F198" s="1"/>
      <c r="G198" s="1"/>
      <c r="H198" s="10"/>
    </row>
    <row r="199" spans="1:8" ht="15.75">
      <c r="A199" s="1"/>
      <c r="B199" s="1"/>
      <c r="C199" s="1"/>
      <c r="D199" s="1"/>
      <c r="E199" s="1"/>
      <c r="F199" s="1"/>
      <c r="G199" s="1"/>
      <c r="H199" s="10"/>
    </row>
    <row r="200" spans="1:8" ht="15.75">
      <c r="A200" s="1"/>
      <c r="B200" s="1"/>
      <c r="C200" s="1"/>
      <c r="D200" s="1"/>
      <c r="E200" s="1"/>
      <c r="F200" s="1"/>
      <c r="G200" s="1"/>
      <c r="H200" s="10"/>
    </row>
    <row r="201" spans="1:8" ht="15.75">
      <c r="A201" s="1"/>
      <c r="B201" s="1"/>
      <c r="C201" s="1"/>
      <c r="D201" s="1"/>
      <c r="E201" s="1"/>
      <c r="F201" s="1"/>
      <c r="G201" s="1"/>
      <c r="H201" s="10"/>
    </row>
    <row r="202" spans="1:8" ht="15.75">
      <c r="A202" s="1"/>
      <c r="B202" s="1"/>
      <c r="C202" s="1"/>
      <c r="D202" s="1"/>
      <c r="E202" s="1"/>
      <c r="F202" s="1"/>
      <c r="G202" s="1"/>
      <c r="H202" s="10"/>
    </row>
    <row r="203" spans="1:8" ht="15.75">
      <c r="A203" s="1"/>
      <c r="B203" s="1"/>
      <c r="C203" s="1"/>
      <c r="D203" s="1"/>
      <c r="E203" s="1"/>
      <c r="F203" s="1"/>
      <c r="G203" s="1"/>
      <c r="H203" s="10"/>
    </row>
    <row r="204" spans="1:8" ht="15.75">
      <c r="A204" s="1"/>
      <c r="B204" s="1"/>
      <c r="C204" s="1"/>
      <c r="D204" s="1"/>
      <c r="E204" s="1"/>
      <c r="F204" s="1"/>
      <c r="G204" s="1"/>
      <c r="H204" s="10"/>
    </row>
    <row r="205" spans="1:8" ht="15.75">
      <c r="A205" s="1"/>
      <c r="B205" s="1"/>
      <c r="C205" s="1"/>
      <c r="D205" s="1"/>
      <c r="E205" s="1"/>
      <c r="F205" s="1"/>
      <c r="G205" s="1"/>
      <c r="H205" s="10"/>
    </row>
    <row r="206" spans="1:8" ht="15.75">
      <c r="A206" s="1"/>
      <c r="B206" s="1"/>
      <c r="C206" s="1"/>
      <c r="D206" s="1"/>
      <c r="E206" s="1"/>
      <c r="F206" s="1"/>
      <c r="G206" s="1"/>
      <c r="H206" s="10"/>
    </row>
    <row r="207" spans="1:8" ht="15.75">
      <c r="A207" s="1"/>
      <c r="B207" s="1"/>
      <c r="C207" s="1"/>
      <c r="D207" s="1"/>
      <c r="E207" s="1"/>
      <c r="F207" s="1"/>
      <c r="G207" s="1"/>
      <c r="H207" s="10"/>
    </row>
    <row r="208" spans="1:8" ht="15.75">
      <c r="A208" s="1"/>
      <c r="B208" s="1"/>
      <c r="C208" s="1"/>
      <c r="D208" s="1"/>
      <c r="E208" s="1"/>
      <c r="F208" s="1"/>
      <c r="G208" s="1"/>
      <c r="H208" s="10"/>
    </row>
    <row r="209" spans="1:8" ht="15.75">
      <c r="A209" s="1"/>
      <c r="B209" s="1"/>
      <c r="C209" s="1"/>
      <c r="D209" s="1"/>
      <c r="E209" s="1"/>
      <c r="F209" s="1"/>
      <c r="G209" s="1"/>
      <c r="H209" s="10"/>
    </row>
  </sheetData>
  <sheetProtection/>
  <mergeCells count="23">
    <mergeCell ref="G163:H163"/>
    <mergeCell ref="A164:F164"/>
    <mergeCell ref="G164:H164"/>
    <mergeCell ref="A2:A5"/>
    <mergeCell ref="B2:B5"/>
    <mergeCell ref="A153:A155"/>
    <mergeCell ref="B153:B155"/>
    <mergeCell ref="A1:G1"/>
    <mergeCell ref="A165:F165"/>
    <mergeCell ref="G165:H165"/>
    <mergeCell ref="A152:H152"/>
    <mergeCell ref="A162:F162"/>
    <mergeCell ref="G162:H162"/>
    <mergeCell ref="C2:H2"/>
    <mergeCell ref="C3:D3"/>
    <mergeCell ref="E3:F3"/>
    <mergeCell ref="G3:G5"/>
    <mergeCell ref="D153:G153"/>
    <mergeCell ref="G154:G155"/>
    <mergeCell ref="H154:H155"/>
    <mergeCell ref="H3:H5"/>
    <mergeCell ref="E5:F5"/>
    <mergeCell ref="C5:D5"/>
  </mergeCells>
  <printOptions/>
  <pageMargins left="0.7086614173228347" right="0.26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2018-06-07T08:09:09Z</dcterms:modified>
  <cp:category/>
  <cp:version/>
  <cp:contentType/>
  <cp:contentStatus/>
</cp:coreProperties>
</file>